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28-5" sheetId="1" r:id="rId1"/>
    <sheet name="HUYỆ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<sst xmlns="http://schemas.openxmlformats.org/spreadsheetml/2006/main" count="484" uniqueCount="314">
  <si>
    <t>2/VOØNG TÆNH :</t>
  </si>
  <si>
    <t>TOÂNG COÄNG :</t>
  </si>
  <si>
    <t>GIAÙM ÑOÁC</t>
  </si>
  <si>
    <t>Boùng ñaù, Caàu loâng</t>
  </si>
  <si>
    <t>c-Khen thöôûng:</t>
  </si>
  <si>
    <t>-Haïng nhaát :  80.000</t>
  </si>
  <si>
    <t>-Haïng nhì : 60.000</t>
  </si>
  <si>
    <t xml:space="preserve">-Haïng ba : 45.000 </t>
  </si>
  <si>
    <t>-Haïng nhaát :  120.000</t>
  </si>
  <si>
    <t>-Haïng nhì : 90.000</t>
  </si>
  <si>
    <t>-Haïng ba :70.000 (ñoàng haïng)</t>
  </si>
  <si>
    <t>-Haïng nhaát :  600.000</t>
  </si>
  <si>
    <t>-Haïng nhì :450.000</t>
  </si>
  <si>
    <t>-Haïng ba: 300.000 (ñoàng haïng)</t>
  </si>
  <si>
    <t>TOÅNG PHAÀN      d</t>
  </si>
  <si>
    <t>Boùng ñaù mi ni (5-5) : chi khoâng quaù 30 traän</t>
  </si>
  <si>
    <t>+Chi mua duïng cuï, troïng taøi, saân baõi ñoái vôùi moân boùng ñaù khoâng quaù 200.000 ñ,</t>
  </si>
  <si>
    <t>+Chi mua duïng cuï, troïng taøi, saân baõi ñoái vôùi moân boùng ñaù khoâng quaù  200.000 ñ,</t>
  </si>
  <si>
    <t>+Chi mua duïng cuï, troïng taøi, saân baõi ñoái vôùi moânø ñieàn kinh khoâng quaù  100.000 ñ,</t>
  </si>
  <si>
    <t>20.000 ñ/hoïc sinh</t>
  </si>
  <si>
    <t>khi tham gia Hoäi khoeû Phuø ñoång  caáp tænh.</t>
  </si>
  <si>
    <t>Caàøu loâng (Haûi Yeán) : 60.000ñ/loá x 10 loá</t>
  </si>
  <si>
    <t>Voâi keû saân : 300kg x 1.000 ñ/kg</t>
  </si>
  <si>
    <t>Löôùi caàu loâng : 40.000ñ/caùi x 2 caùi</t>
  </si>
  <si>
    <t>Löôùi caàu ñaù : 40.000ñ/caùi x 2 caùi</t>
  </si>
  <si>
    <t>Thueâ saân ñaù caàu (chi thực tế) : 20.000ñ/giôø x 28 giôø</t>
  </si>
  <si>
    <t>Thueâ saân caàu loâng (chi thực tế) : 20.000ñ/giôø x 28 giôø</t>
  </si>
  <si>
    <t>Thueâ saân boùng ñaù(chi thực tế) : 30.000ñ/traän x 60 traän</t>
  </si>
  <si>
    <t>*Rieâng Boùng ñaù tính nhö sau :</t>
  </si>
  <si>
    <t xml:space="preserve"> TT chính:25.000ñ/tr (2  ngöôøi/traän)</t>
  </si>
  <si>
    <t>.                            Thö kyù: 20.000ñ/tr (1 ngöôøi/traän)</t>
  </si>
  <si>
    <t>-Haïng ba : 45.000 (đồng hạng)</t>
  </si>
  <si>
    <t>Khaùm söùc khoeû : cho caùc VÑV caùc moân : Ñieàn kinh</t>
  </si>
  <si>
    <t>*Laõnh ñaïo ñoaøn :  (4) ngöôøi</t>
  </si>
  <si>
    <t>Ñieàn kinh :  8 VÑV+1 HLV = 9</t>
  </si>
  <si>
    <t>Ñaù caàu :  8 VÑV+ 1 HLV = 9</t>
  </si>
  <si>
    <t>*Tieåu hoïc:  coù  (34) ngöôøi, goàm:</t>
  </si>
  <si>
    <t>Ñieàn kinh :   12 VÑV+ 2 HLV = 14</t>
  </si>
  <si>
    <t>Caàu loâng:  ( 8 VÑV+1HLV = 9) x 2 lứa tuổi = 18</t>
  </si>
  <si>
    <t>Boùng ñaùùmini:( 10 VÑV+2 HLV = 12) x 2 lứa tuổi = 24</t>
  </si>
  <si>
    <t>*THCS:  coù (65) ngöôøi, goàm:</t>
  </si>
  <si>
    <t>*THPT:  coù (32) ngöôøi, goàm:</t>
  </si>
  <si>
    <t>Toång nhaân söï coù ( 135 ngöôøi )</t>
  </si>
  <si>
    <t>Taäp huaán : 15,000ñ/ngöôøi/ngaøy X  135 ngöôøi/huyeän (soá ngöôøi theo thöïc teá) x 7 ngaøy</t>
  </si>
  <si>
    <t>5/Tiền điện :</t>
  </si>
  <si>
    <t>4/Kinh phí thông tin, tuyên truyền :</t>
  </si>
  <si>
    <t>-Bandrole :  5 tấm ( 1m x 10 m ) x  300.00 đ/tấm</t>
  </si>
  <si>
    <t xml:space="preserve">-Bảng thông tin lịch và kết quả thi đấu : </t>
  </si>
  <si>
    <t>***Bồi dưỡng nhân viên y tế :</t>
  </si>
  <si>
    <t>-Tiền thuốc : thực tế</t>
  </si>
  <si>
    <t>1/Moân Ñieàn kinh:</t>
  </si>
  <si>
    <t>2/Môn Đá cầu:</t>
  </si>
  <si>
    <t>3/Môn Cầu lông :</t>
  </si>
  <si>
    <t>4/Môn Bóng đá :</t>
  </si>
  <si>
    <t>I - CẤP CƠ SỞ (TRƯỜNG HỌC)</t>
  </si>
  <si>
    <t>II - CẤP HUYỆN, THÀNH PHỐ VÀ TẬP HUẤN THAM DỰ CẤP TỈNH</t>
  </si>
  <si>
    <t>III - CẤP TỈNH :</t>
  </si>
  <si>
    <t>SỞ GIÁO DỤC VÀ ĐÀO TẠO</t>
  </si>
  <si>
    <t>(Toå chöùc HKPÑ caùc caáp Tænh Beán Tre laàn thöù IX, naêm 2010)</t>
  </si>
  <si>
    <t>COÄNG :</t>
  </si>
  <si>
    <t>COÄNG:</t>
  </si>
  <si>
    <t>d-Kinh phí taäp huaánï vaø mua duïng cu ïtham döï caáp Tænh:</t>
  </si>
  <si>
    <t>TOÅNG phaàn b:</t>
  </si>
  <si>
    <t>COÄNG phaàn c:</t>
  </si>
  <si>
    <t>Cộng phần d :</t>
  </si>
  <si>
    <t>1/VÒNG HUYỆN, THÀNH PHỐ :</t>
  </si>
  <si>
    <t>Duïng cuï taäp huaán vaø quaàn aùo thi ñaáu khoâng quaù 3.000.000 ñ</t>
  </si>
  <si>
    <t>Tieàn aên:   50.000 ñoàng/ngöôøi/ngaøy</t>
  </si>
  <si>
    <t>Tieàn ôû:    30.000 ñoàng/ngöôøi/ngaøy</t>
  </si>
  <si>
    <t xml:space="preserve">+Tieàn aên: 50.000 ñoàng/ngöôøi/ngaøy </t>
  </si>
  <si>
    <t>+Tieàn ôû : 30.000 ñoàng/ngöôøi/ngaøy</t>
  </si>
  <si>
    <t xml:space="preserve">37 ngöôøi  x  8 huyeän  x  4 ñeâm </t>
  </si>
  <si>
    <t>3/Caùc moân :  Caàu loâng, Ñaù caàu : (theo thöïc teá thi ñaáu)</t>
  </si>
  <si>
    <t xml:space="preserve">4 ngöôøi  x  8 huyeän  x  10 ñeâm </t>
  </si>
  <si>
    <t xml:space="preserve">+Tieàn xe : ñi vaø veà </t>
  </si>
  <si>
    <t>1.200 theû x 8.000 ñ/theû</t>
  </si>
  <si>
    <t>Boùng ñaù :  60.000ñ/quả  x  6 quaû</t>
  </si>
  <si>
    <t>khoâng quaù 5 troïng taøi, thôøi gian khoâng quaù 3 ngaøy ( 6 buoåi)</t>
  </si>
  <si>
    <t>30.000ñ/buoåi x 5 ngöôøi x 3 moân x 6 buoåi</t>
  </si>
  <si>
    <t>+Tieàn ôû : 70.000 ñoàng/ngöôøi/ngaøy</t>
  </si>
  <si>
    <t>5/ Ban Toå chöùc Tænh:</t>
  </si>
  <si>
    <t xml:space="preserve">Tieàn nöôùc uoáng hoäi hoïp cuûa  BTC : </t>
  </si>
  <si>
    <t>30 người x 5 lần x 8.000 đ/người/lần</t>
  </si>
  <si>
    <t>Bồi dưỡng nhân viên phục vụ :</t>
  </si>
  <si>
    <t>22.500 đ/buổi x 4 người x 4 buổi</t>
  </si>
  <si>
    <t>Bồi dưỡng trọng tài khác, thư ký :</t>
  </si>
  <si>
    <t>Bồi dưỡng trọng tài chính, giám sát :</t>
  </si>
  <si>
    <t>41.250 đ/buổi x 2 người x 4 buổi</t>
  </si>
  <si>
    <t>Tiền ăn cho trọng tài, giám sát :</t>
  </si>
  <si>
    <t>Đinh đóng bàn đạp</t>
  </si>
  <si>
    <t>Cờ xác định thành tích</t>
  </si>
  <si>
    <t xml:space="preserve">+Tiền làm nhiệm vụ của  Ban tổ chức :(chi thực tế) làm nhiều </t>
  </si>
  <si>
    <t>+Tiền ăn Ban tổ chức và các tiểu ban :</t>
  </si>
  <si>
    <t>+Bữa cơm tổng kết : ( 9 đơn vị x 5 người/đv)+Khách mời+Ban tổ chức</t>
  </si>
  <si>
    <t xml:space="preserve">80 người  x  100.000 đ/người  </t>
  </si>
  <si>
    <t xml:space="preserve">-Vòng bảng :  35.000 đ/người/ngày  x  7 người x  3 ngày  x 3 nội dung        </t>
  </si>
  <si>
    <t xml:space="preserve"> -Vòng chung kết :  35.000 đ/người/ngày  x 7 người x  4 ngày  x 3 nội dung        </t>
  </si>
  <si>
    <t>*Tiền ăn cho trọng tài, giám sát :</t>
  </si>
  <si>
    <t xml:space="preserve">                                 @ Tiểu học+THCS ( 2 lứa tuổi)</t>
  </si>
  <si>
    <t xml:space="preserve">Tiền chuẩn bị sân, vệ sinh sân : </t>
  </si>
  <si>
    <t>Bóng thi đấu :  200.000 đ/quả x  6 quả ( 3 quả số 4; 3 quả số 5)</t>
  </si>
  <si>
    <t>Lưới cầu môn :  250.000 đ/bộ x 1 bộ</t>
  </si>
  <si>
    <t>Tiền nước uống : 50.000 đ/buổi x 14 buổi</t>
  </si>
  <si>
    <t xml:space="preserve">1/Tiền trang trí lễ đài :                                                </t>
  </si>
  <si>
    <t>+Bảng chữ ( 2m x 5m ) :</t>
  </si>
  <si>
    <t>+Cờ nheo ( 1m x 2m )</t>
  </si>
  <si>
    <t xml:space="preserve">+Cờ nheo ( 1,8m x 5m) </t>
  </si>
  <si>
    <t>9 m2 x 50.000 đ x 2 lá</t>
  </si>
  <si>
    <t xml:space="preserve">+Decal bảng tên đoàn : 40.000 đ x 14 bảng         </t>
  </si>
  <si>
    <t xml:space="preserve">+Tiền công trang trí                                                </t>
  </si>
  <si>
    <t>+Chi phí trang trí, bàn ghế, dọn vệ sinh</t>
  </si>
  <si>
    <t>35.000 đ/buổi x 4 người</t>
  </si>
  <si>
    <t>+Trang trí ảnh Bác :</t>
  </si>
  <si>
    <t>-Dây kẽm cột : 50.000 đ</t>
  </si>
  <si>
    <t>-Vải kết bông và dây tua : 500.000 đ</t>
  </si>
  <si>
    <t xml:space="preserve">-Vải may bổ sung cờ nghi thức và tiền công </t>
  </si>
  <si>
    <t>-Tiền công : 100.000 đ</t>
  </si>
  <si>
    <t xml:space="preserve">35.000 đ/buổi  x  7 buổi  x  2 người      </t>
  </si>
  <si>
    <t>+Lễ tân khai mạc, bế mạc :</t>
  </si>
  <si>
    <t xml:space="preserve">35.000 đ/buổi  x  2 buổi  x  4 người      </t>
  </si>
  <si>
    <t>+Phục vụ phát thưởng  :</t>
  </si>
  <si>
    <t xml:space="preserve">35.000 đ/buổi  x  10 buổi  x  4 người      </t>
  </si>
  <si>
    <t>+Bồi dưỡng diễn văn nghệ :</t>
  </si>
  <si>
    <t xml:space="preserve">-Khai mạc : 70.000 đ/người  x  20 người </t>
  </si>
  <si>
    <t xml:space="preserve">-Bế mạc : 70.000 đ/người  x  10 người </t>
  </si>
  <si>
    <t xml:space="preserve">+Bồi dưỡng múa lân khai mạc :   </t>
  </si>
  <si>
    <t>+Công an trực bảo vệ lễ khai mạc :</t>
  </si>
  <si>
    <t xml:space="preserve">         7 người x  50.000 đồng/người             </t>
  </si>
  <si>
    <t>+Sửa chữa đuốc ( 1 đuốc lớn, 3 đuốc nhỏ )</t>
  </si>
  <si>
    <t xml:space="preserve">   -Sơn trắng Bạch Tuyết : 7 kg x 58.000 đ/kg</t>
  </si>
  <si>
    <t>-Sơn màu : 5 hộp x 8.000 đ/hộp</t>
  </si>
  <si>
    <t>-Cọ : 8.000 đ/cây x 2 cây</t>
  </si>
  <si>
    <t>-Giấy nhám : 3.000 đ x 10 tờ</t>
  </si>
  <si>
    <t>-Xăng : 16.000 đ x 1 lít</t>
  </si>
  <si>
    <t>-Tiền công :  35.000 đ/buổi x  4 buổi</t>
  </si>
  <si>
    <t>+Tiền mua gas :</t>
  </si>
  <si>
    <t>-Đuốc nhỏ : 1 lít dầu/cây x 3 cây x 15.000 đ</t>
  </si>
  <si>
    <t>+Tiền công đốt đuốc :</t>
  </si>
  <si>
    <t>+Rước đuốc : (từ Nhà Bảo tàng tỉnh)</t>
  </si>
  <si>
    <t xml:space="preserve">-Công an : 50.000 đ/người x  8 người               </t>
  </si>
  <si>
    <t xml:space="preserve">-VĐV : 50.000 đ/người  x 6 người              </t>
  </si>
  <si>
    <t xml:space="preserve">       Do các hoạt động khai mạc, thi đấu nhiều nội dung tổ chức</t>
  </si>
  <si>
    <t>trong nhà thi đấu tỉnh nên tiền điện sẽ chi trả thực tế :</t>
  </si>
  <si>
    <t>tính thực tế cho trọng tài nhưng không quá 6 trận đấu/người/ngày so với</t>
  </si>
  <si>
    <t>không quá 3 trận đấu/người/ngày như công văn số 1562/UBND-TCĐT để</t>
  </si>
  <si>
    <t>rút ngắn thời gian thi đấu tiết kiệm kinh phí chi cho vận động viên.</t>
  </si>
  <si>
    <t xml:space="preserve">+Trọng tài bóng đá : </t>
  </si>
  <si>
    <t>-Vòng chung kết : ( khoán 1.000 đ/ 1 km/ngày/người)</t>
  </si>
  <si>
    <t>-Vòng bảng : ( khoán 1.000 đồng/1 km/ngày/người)</t>
  </si>
  <si>
    <t>ước 102.000 đ/người/ngày x  12 người x 4 ngày :</t>
  </si>
  <si>
    <t xml:space="preserve">   Cho trọng tài được điều động từ Huyện lên Thành phố Bến Tre :</t>
  </si>
  <si>
    <t>22.500 đ/buổi x 12 người (3 người/sân x 4 sân) x 14 buổi</t>
  </si>
  <si>
    <t>ước 102.000 đ/người/ngày x  5  người x 4 ngày :</t>
  </si>
  <si>
    <t>-Khoán 1.000 đồng/1 km/ngày/người.</t>
  </si>
  <si>
    <t>+Tiền công giữ xe Lễ khai mạc :</t>
  </si>
  <si>
    <t>(Đại biểu, giáo viên và  học sinh)</t>
  </si>
  <si>
    <t>+Tiền công làm thẻ đại hội :</t>
  </si>
  <si>
    <t xml:space="preserve">-Vòng bảng : 6 người x 35.000 đ/buổi  x 6 buổi   </t>
  </si>
  <si>
    <t xml:space="preserve">-Chung kết : 6 người x 35.000 đ/buổi x 8 buổi </t>
  </si>
  <si>
    <t>-Đuốc lớn : 1 bình x 350.000 đ</t>
  </si>
  <si>
    <t xml:space="preserve">-Xăng cho xe :17.000 đ/lít x  10 lít          </t>
  </si>
  <si>
    <t>2/Bồi dưỡng phục vụ :</t>
  </si>
  <si>
    <t>3/Kinh phí rước đuốc :</t>
  </si>
  <si>
    <t>Tổng phần a :</t>
  </si>
  <si>
    <t>Biên bản thi đấu</t>
  </si>
  <si>
    <t>Làm cỏ, sửa chữa sân bãi</t>
  </si>
  <si>
    <t>Xà nhảy cao : 50.000 đ x 3 c</t>
  </si>
  <si>
    <t>Cát :  150.000 đ/khối x 5 khối</t>
  </si>
  <si>
    <t>33.750 đ/buổi x 12 người x 4 buổi</t>
  </si>
  <si>
    <t>35.000 đ/người/ngày x 14 người x 4 ngày</t>
  </si>
  <si>
    <t>Nhặt bóng (2)+âm thanh = 3 người</t>
  </si>
  <si>
    <t>Bồi dưỡng trọng tài :</t>
  </si>
  <si>
    <t>-Trọng tài chính (2), giám sát : 37.500 đ/trận x 3 người</t>
  </si>
  <si>
    <t>-Trọng tài bàn : 30.000 đ/trận</t>
  </si>
  <si>
    <t>#Dự kiến : 60 trận x 142.500 đ/trận</t>
  </si>
  <si>
    <t>*Thưởng bằng tiền mặt :</t>
  </si>
  <si>
    <t>*Môn Điền kinh :</t>
  </si>
  <si>
    <t>-Hạng nhất : 150.000 đ</t>
  </si>
  <si>
    <t>-Hạng nhì : 120.000 đ</t>
  </si>
  <si>
    <t>-Hạng ba : 100.000 đ</t>
  </si>
  <si>
    <t>*Môn Cầu lông :</t>
  </si>
  <si>
    <t>-Hạng nhất : 225.000 đ</t>
  </si>
  <si>
    <t>-Hạng nhì : 180.000 đ</t>
  </si>
  <si>
    <t>-Hạng ba : 135.000 đ</t>
  </si>
  <si>
    <t>-Hạng nhất : 1.125.000 đ</t>
  </si>
  <si>
    <t>-Hạng nhì : 900.000 đ</t>
  </si>
  <si>
    <t>-Hạng ba : 750.000 đ</t>
  </si>
  <si>
    <t>*Toàn đoàn :</t>
  </si>
  <si>
    <t>-Hạng nhất : 3.000.000 đ</t>
  </si>
  <si>
    <t>-Hạng nhì : 2.500.000 đ</t>
  </si>
  <si>
    <t>-Hạng ba : 2.000.000 đ</t>
  </si>
  <si>
    <t>*Huy chương :</t>
  </si>
  <si>
    <t>*Cờ tặng :</t>
  </si>
  <si>
    <t>-Toàn đoàn : 3 lá x 300.000 đ/lá</t>
  </si>
  <si>
    <t xml:space="preserve"> KINH PHÍ TỔ CHỨC CẤP TỈNH LÀ :</t>
  </si>
  <si>
    <t>*Môn Đá cầu :</t>
  </si>
  <si>
    <t>*Môn Bóng đá footsal :</t>
  </si>
  <si>
    <t>-Khai mạc : 10 lá x 100.000 đ/lá</t>
  </si>
  <si>
    <t>-Bóng đá : 12 lá x 150.000 đ/lá</t>
  </si>
  <si>
    <t>50.000 đ/cái x 340 cái</t>
  </si>
  <si>
    <t>8.000 đ/cái  x  400 giấy</t>
  </si>
  <si>
    <t>TOÅNG KINH PHÍ HKPÑ  TÆNH BEÁN TRE NAÊM 2010 LAØ:</t>
  </si>
  <si>
    <t>Tiền nước uống : 50.000 đ/buổi x 4 buổi</t>
  </si>
  <si>
    <t>Vôi : 2.000 đ/kg x 200 kg</t>
  </si>
  <si>
    <t>Tạ 5 kg ( 50.000 đ/quả) x 5 quả</t>
  </si>
  <si>
    <t>Tạ 3 kg ( 30.000 đ/quả) x 5 quả</t>
  </si>
  <si>
    <t>Số đeo : 8.000 đ/số x 300 số</t>
  </si>
  <si>
    <t>Bóng ném : 20.000 đ/quả   x  10 quả</t>
  </si>
  <si>
    <t>Tiền nước uống : 50.000 đ/buổi x 8 buổi</t>
  </si>
  <si>
    <t>22.500 đ/buổi x 2 người x 8 buổi</t>
  </si>
  <si>
    <t>33.750 đ/buổi x 10 người x 8 buổi</t>
  </si>
  <si>
    <t>41.250 đ/buổi x 2 người x 8 buổi</t>
  </si>
  <si>
    <t>35.000 đ/người/ngày x 12 người x 4 ngày</t>
  </si>
  <si>
    <t>UBND TÆNH BEÁN TRE</t>
  </si>
  <si>
    <t>COÄNG HOAØ XAÕ HOÄI CHUÛ NGHÓA VIEÄT NAM</t>
  </si>
  <si>
    <t xml:space="preserve">                Ñoäc laäp - Töï do - Haïnh phuùc</t>
  </si>
  <si>
    <t>DÖÏ TRUØ KINH PHÍ</t>
  </si>
  <si>
    <t>-Kinh phí : söû duïng töø nguoàn chi thöôøng xuyeân cuûa ñôn vò</t>
  </si>
  <si>
    <t>-Kinh phí toå chöùc thi ñaáu taïi tröôøng bao goàm :</t>
  </si>
  <si>
    <t>töø nguoàn kinh phí giaùo duïc khaùc do Phoøng Giaùo duïc&amp;Ñaøo taïo quaûn lyù .</t>
  </si>
  <si>
    <t>#Caùn boä-giaùo vieân khoâng ñöôïc thanh toaùn coâng taùc phí</t>
  </si>
  <si>
    <t>Caàu ñaù (caàu 202): 12.000ñ/quaû x 30 quaû</t>
  </si>
  <si>
    <t>TOÅNG PHAÀN   a</t>
  </si>
  <si>
    <t>b-Kinh phí toå chöùc :</t>
  </si>
  <si>
    <t>-Thôøi gian laøm vieäc khoâng quaù 10 ngaøy</t>
  </si>
  <si>
    <t>TOÅNG PHAÀN     b</t>
  </si>
  <si>
    <t>COÄNG</t>
  </si>
  <si>
    <t>TOÅNG PHAÀN      c</t>
  </si>
  <si>
    <t>a-Kinh phí Khai maïc, beá maïc:</t>
  </si>
  <si>
    <t>b-Kinh phí toå chöùc:</t>
  </si>
  <si>
    <t>Boùng ña ùmini:10 VÑV+2 HLV = 12</t>
  </si>
  <si>
    <t>Ñaù caàu :  8 VÑV+1HLV = 9</t>
  </si>
  <si>
    <t>Caàu loâng:  8 VÑV+1HLV = 9</t>
  </si>
  <si>
    <t>***Ñònh möùc chi nhö sau :</t>
  </si>
  <si>
    <t>#Khoaùn tieàn aên, ôû vaø ñi laïi : (soá ngaøy chi thöïc teá theo lòch thi ñaáu töøng moân)</t>
  </si>
  <si>
    <t>Tieàn xe :  ñi vaø veà cho moãi moân thi ñaáu</t>
  </si>
  <si>
    <t>1/Ñieàn kinh : (theo thöïc teá thi ñaáu)</t>
  </si>
  <si>
    <t>+Tieàn xe :</t>
  </si>
  <si>
    <t>2/Boùng ñaù : (theo thöïc teá thi ñaáu)</t>
  </si>
  <si>
    <t>nhieäm vuï chæ höôûng boài döôõng 1 nhieäm vuï</t>
  </si>
  <si>
    <t>*Toå chöùc taäp huaán cho caùn boä coát caùn :(chi thöïc teá)</t>
  </si>
  <si>
    <t>-Mua taøi lieäu</t>
  </si>
  <si>
    <t xml:space="preserve">-Thueâ saân taäp huaán </t>
  </si>
  <si>
    <t>-Mua duïng cuï</t>
  </si>
  <si>
    <t>Vaên phoøng phaåm:quyeát toaùn thöïc teá</t>
  </si>
  <si>
    <t>Chi phí in vaø boïc nhöïa theû vaän ñoäng vieân :</t>
  </si>
  <si>
    <t>Chi phí hoïp truø bò: 2 laàn  x  500.000ñ</t>
  </si>
  <si>
    <t>c-Kinh phí Troïng taøi, saân baõi, duïng cuï:</t>
  </si>
  <si>
    <t>d-Khen thöôûng:</t>
  </si>
  <si>
    <t>#Thöôûng tieàn maët :</t>
  </si>
  <si>
    <t>*Moân Ñieàn kinh :</t>
  </si>
  <si>
    <t>+Caù nhaân :</t>
  </si>
  <si>
    <t>*Moân Ñaù caàu :</t>
  </si>
  <si>
    <t>+Ñoâi :</t>
  </si>
  <si>
    <t>+Moân Caàu loâng :</t>
  </si>
  <si>
    <t>+Moân Boùng ñaù :</t>
  </si>
  <si>
    <t># Giaáy chöùng nhaän ( giaáy, coâng, eùp nhöïa)</t>
  </si>
  <si>
    <r>
      <t xml:space="preserve">a-Tröôøng Tieåu hoïc </t>
    </r>
    <r>
      <rPr>
        <sz val="11"/>
        <rFont val="VNI-Times"/>
        <family val="0"/>
      </rPr>
      <t>:</t>
    </r>
  </si>
  <si>
    <r>
      <t>caùc moân coøn laïi khoâng quaù 50.000 ñ/</t>
    </r>
    <r>
      <rPr>
        <sz val="11"/>
        <rFont val="Times New Roman"/>
        <family val="1"/>
      </rPr>
      <t>môn</t>
    </r>
  </si>
  <si>
    <r>
      <t xml:space="preserve">b-Tröôøng THCS </t>
    </r>
    <r>
      <rPr>
        <sz val="11"/>
        <rFont val="VNI-Times"/>
        <family val="0"/>
      </rPr>
      <t>:</t>
    </r>
  </si>
  <si>
    <r>
      <t>caùc moân coøn laïi khoâng quaù 100.000 ñ/</t>
    </r>
    <r>
      <rPr>
        <sz val="11"/>
        <rFont val="Times New Roman"/>
        <family val="1"/>
      </rPr>
      <t>môn</t>
    </r>
  </si>
  <si>
    <r>
      <t xml:space="preserve">c-Tröôøng THPT </t>
    </r>
    <r>
      <rPr>
        <sz val="11"/>
        <rFont val="VNI-Times"/>
        <family val="0"/>
      </rPr>
      <t>:</t>
    </r>
  </si>
  <si>
    <r>
      <t xml:space="preserve">#Hoã trôï kinh phí töø tröôøng ñeán tham döï voøng huyeän, </t>
    </r>
    <r>
      <rPr>
        <i/>
        <u val="single"/>
        <sz val="11"/>
        <rFont val="Times New Roman"/>
        <family val="1"/>
      </rPr>
      <t xml:space="preserve">thành </t>
    </r>
    <r>
      <rPr>
        <i/>
        <u val="single"/>
        <sz val="11"/>
        <rFont val="VNI-Times"/>
        <family val="0"/>
      </rPr>
      <t>phố:</t>
    </r>
  </si>
  <si>
    <r>
      <t>20.000 ñoàng/ngöôøi/</t>
    </r>
    <r>
      <rPr>
        <sz val="11"/>
        <rFont val="Times New Roman"/>
        <family val="1"/>
      </rPr>
      <t>ngày</t>
    </r>
    <r>
      <rPr>
        <sz val="11"/>
        <rFont val="VNI-Times"/>
        <family val="0"/>
      </rPr>
      <t>/1 moân thi ñaáu</t>
    </r>
  </si>
  <si>
    <r>
      <t xml:space="preserve">#Khaùm söùc khoeû ñeå döï voøng huyeän, </t>
    </r>
    <r>
      <rPr>
        <i/>
        <sz val="11"/>
        <rFont val="Times New Roman"/>
        <family val="1"/>
      </rPr>
      <t>thành phố</t>
    </r>
    <r>
      <rPr>
        <i/>
        <sz val="11"/>
        <rFont val="VNI-Times"/>
        <family val="0"/>
      </rPr>
      <t xml:space="preserve"> (chæ ño nhòp tim vaø huyeát aùp)</t>
    </r>
  </si>
  <si>
    <r>
      <t xml:space="preserve">#Kinh phí caáp huyeän, </t>
    </r>
    <r>
      <rPr>
        <i/>
        <sz val="11"/>
        <rFont val="Times New Roman"/>
        <family val="1"/>
      </rPr>
      <t>thành phố</t>
    </r>
    <r>
      <rPr>
        <i/>
        <sz val="11"/>
        <rFont val="VNI-Times"/>
        <family val="0"/>
      </rPr>
      <t xml:space="preserve"> vaø taäp huaán tham döï voøng tænh ñöôïc söû duïng</t>
    </r>
  </si>
  <si>
    <r>
      <t xml:space="preserve">a-Kinh phí mua duïng cuï toå chöùc caáp Huyeän, </t>
    </r>
    <r>
      <rPr>
        <u val="single"/>
        <sz val="11"/>
        <rFont val="Times New Roman"/>
        <family val="1"/>
      </rPr>
      <t>Thành</t>
    </r>
    <r>
      <rPr>
        <u val="single"/>
        <sz val="11"/>
        <rFont val="VNI-Times"/>
        <family val="0"/>
      </rPr>
      <t xml:space="preserve"> phố :</t>
    </r>
  </si>
  <si>
    <r>
      <t>Boài döôõng troïng taøi</t>
    </r>
    <r>
      <rPr>
        <sz val="11"/>
        <rFont val="VNI-Times"/>
        <family val="0"/>
      </rPr>
      <t xml:space="preserve"> : chi thöïc teá theo ñònh möùc sau : moãi moân </t>
    </r>
  </si>
  <si>
    <r>
      <t>Boài döôõng Ban Toå chöùc (</t>
    </r>
    <r>
      <rPr>
        <sz val="11"/>
        <rFont val="Times New Roman"/>
        <family val="1"/>
      </rPr>
      <t>không quá 12 người</t>
    </r>
    <r>
      <rPr>
        <sz val="11"/>
        <rFont val="VNI-Times"/>
        <family val="0"/>
      </rPr>
      <t xml:space="preserve">) : 50.000ñ/ngöôøi/ngaøy </t>
    </r>
  </si>
  <si>
    <r>
      <t>TOÅNG KINH PHÍ CAÁP HUYEÄN,</t>
    </r>
    <r>
      <rPr>
        <b/>
        <sz val="11"/>
        <rFont val="Times New Roman"/>
        <family val="1"/>
      </rPr>
      <t>THÀNH PHỐ</t>
    </r>
    <r>
      <rPr>
        <b/>
        <sz val="11"/>
        <rFont val="VNI-Times"/>
        <family val="0"/>
      </rPr>
      <t xml:space="preserve"> LAØ :</t>
    </r>
  </si>
  <si>
    <r>
      <t xml:space="preserve">10m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x 50.000 đ x 2 bảng              </t>
    </r>
  </si>
  <si>
    <r>
      <t xml:space="preserve">2m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x  50.000 đ x 4 lá                  </t>
    </r>
  </si>
  <si>
    <r>
      <t xml:space="preserve">#PHAÀN CHI CHO CAÙC HUYEÄN, </t>
    </r>
    <r>
      <rPr>
        <b/>
        <u val="single"/>
        <sz val="11"/>
        <rFont val="Times New Roman"/>
        <family val="1"/>
      </rPr>
      <t>THÀNH PHỐ</t>
    </r>
    <r>
      <rPr>
        <b/>
        <u val="single"/>
        <sz val="11"/>
        <rFont val="VNI-Times"/>
        <family val="0"/>
      </rPr>
      <t xml:space="preserve"> :</t>
    </r>
  </si>
  <si>
    <r>
      <t xml:space="preserve">***Soá nhaân söï tham gia toái ña cuûa 1 huyeän, </t>
    </r>
    <r>
      <rPr>
        <b/>
        <u val="single"/>
        <sz val="11"/>
        <rFont val="Times New Roman"/>
        <family val="1"/>
      </rPr>
      <t>Thành ph</t>
    </r>
    <r>
      <rPr>
        <b/>
        <u val="single"/>
        <sz val="11"/>
        <rFont val="VNI-Times"/>
        <family val="0"/>
      </rPr>
      <t>ố :</t>
    </r>
  </si>
  <si>
    <r>
      <t xml:space="preserve">-Bình Ñaïi, </t>
    </r>
    <r>
      <rPr>
        <sz val="11"/>
        <rFont val="Times New Roman"/>
        <family val="1"/>
      </rPr>
      <t>Thạnh Phú</t>
    </r>
    <r>
      <rPr>
        <sz val="11"/>
        <rFont val="VNI-Times"/>
        <family val="0"/>
      </rPr>
      <t xml:space="preserve"> : 100.000 ñ/ngöôøi/ ñôït</t>
    </r>
  </si>
  <si>
    <r>
      <t>-Ba Tri, C</t>
    </r>
    <r>
      <rPr>
        <sz val="11"/>
        <rFont val="Times New Roman"/>
        <family val="1"/>
      </rPr>
      <t>hợ Lách</t>
    </r>
    <r>
      <rPr>
        <sz val="11"/>
        <rFont val="VNI-Times"/>
        <family val="0"/>
      </rPr>
      <t xml:space="preserve"> : 80.000 ñ/ngöôøi/ñôït</t>
    </r>
  </si>
  <si>
    <r>
      <t>-Các huyện còn lại</t>
    </r>
    <r>
      <rPr>
        <sz val="11"/>
        <rFont val="VNI-Times"/>
        <family val="0"/>
      </rPr>
      <t xml:space="preserve"> : 50.000 ñ/ngöôøi/ñôït</t>
    </r>
  </si>
  <si>
    <r>
      <t xml:space="preserve">4/Laõnh ñaïo ñoaøn : </t>
    </r>
    <r>
      <rPr>
        <b/>
        <i/>
        <sz val="11"/>
        <rFont val="VNI-Times"/>
        <family val="0"/>
      </rPr>
      <t>(hoïp vaø thi ñaáu)</t>
    </r>
  </si>
  <si>
    <r>
      <t>+</t>
    </r>
    <r>
      <rPr>
        <sz val="11"/>
        <rFont val="Times New Roman"/>
        <family val="1"/>
      </rPr>
      <t xml:space="preserve">Tiền làm nhiệm vụ </t>
    </r>
    <r>
      <rPr>
        <sz val="11"/>
        <rFont val="VNI-Times"/>
        <family val="0"/>
      </rPr>
      <t xml:space="preserve"> của caùc tieåu ban :</t>
    </r>
  </si>
  <si>
    <r>
      <t>***Tiền xe</t>
    </r>
    <r>
      <rPr>
        <sz val="11"/>
        <rFont val="Times New Roman"/>
        <family val="1"/>
      </rPr>
      <t xml:space="preserve"> : </t>
    </r>
  </si>
  <si>
    <r>
      <t>***Tiền bồi dưỡng làm nhiệm vụ :</t>
    </r>
    <r>
      <rPr>
        <sz val="11"/>
        <rFont val="Times New Roman"/>
        <family val="1"/>
      </rPr>
      <t xml:space="preserve"> do số trận đấu khá nhiều nên đề nghị </t>
    </r>
  </si>
  <si>
    <r>
      <t xml:space="preserve">               </t>
    </r>
    <r>
      <rPr>
        <i/>
        <sz val="11"/>
        <rFont val="Times New Roman"/>
        <family val="1"/>
      </rPr>
      <t>+Đơn :</t>
    </r>
  </si>
  <si>
    <r>
      <t xml:space="preserve">              </t>
    </r>
    <r>
      <rPr>
        <i/>
        <sz val="11"/>
        <rFont val="Times New Roman"/>
        <family val="1"/>
      </rPr>
      <t>+Đôi :</t>
    </r>
  </si>
  <si>
    <t>Bến Tre, ngày        tháng 5 năm 2010</t>
  </si>
  <si>
    <r>
      <t>caùc moân</t>
    </r>
    <r>
      <rPr>
        <sz val="11"/>
        <rFont val="Times New Roman"/>
        <family val="1"/>
      </rPr>
      <t xml:space="preserve"> cầu lông và đá cầu</t>
    </r>
    <r>
      <rPr>
        <sz val="11"/>
        <rFont val="VNI-Times"/>
        <family val="0"/>
      </rPr>
      <t xml:space="preserve"> khoâng quaù 200.000 ñ/</t>
    </r>
    <r>
      <rPr>
        <sz val="11"/>
        <rFont val="Times New Roman"/>
        <family val="1"/>
      </rPr>
      <t>môn</t>
    </r>
  </si>
  <si>
    <t>Thoâng tin, tuyeân truyeàn, trang trí, y teá, baûo veä …</t>
  </si>
  <si>
    <r>
      <t xml:space="preserve">37 ngöời x  9 huyeän, </t>
    </r>
    <r>
      <rPr>
        <sz val="11"/>
        <rFont val="Times New Roman"/>
        <family val="1"/>
      </rPr>
      <t xml:space="preserve">thành phố </t>
    </r>
    <r>
      <rPr>
        <sz val="11"/>
        <rFont val="VNI-Times"/>
        <family val="0"/>
      </rPr>
      <t xml:space="preserve"> x  4 ngaøy</t>
    </r>
  </si>
  <si>
    <r>
      <t xml:space="preserve">4 ngöời  x  9 huyeän, </t>
    </r>
    <r>
      <rPr>
        <sz val="11"/>
        <rFont val="Times New Roman"/>
        <family val="1"/>
      </rPr>
      <t xml:space="preserve">thành phố </t>
    </r>
    <r>
      <rPr>
        <sz val="11"/>
        <rFont val="VNI-Times"/>
        <family val="0"/>
      </rPr>
      <t xml:space="preserve"> x  10 ngaøy</t>
    </r>
  </si>
  <si>
    <t xml:space="preserve">-Hoa tươi tặng các đoàn : </t>
  </si>
  <si>
    <t>+Bồi dưỡng đội nghi thức (Ảnh Bác : 4 + Cờ TQ : 6 + Cờ ĐH : 6</t>
  </si>
  <si>
    <t>Hồng kỳ : 50 + Quản lý : 4 = 70 người)</t>
  </si>
  <si>
    <t>-Tập luyện : 10.000 đ/buổi x 2 buổi</t>
  </si>
  <si>
    <t>-Dự lễ : 30.000 đ/buổi</t>
  </si>
  <si>
    <t>a-Vòng bảng :</t>
  </si>
  <si>
    <t>b-Vòng chung kết :</t>
  </si>
  <si>
    <t>(Vàng :90 +Bạc : 90 +Đồng : 160  =  340 cái)</t>
  </si>
  <si>
    <t>ước 102.000 đ/người/ngày x  12 người x 6 ngày :</t>
  </si>
  <si>
    <t xml:space="preserve">              Ñoäc laäp - Töï do - Haïnh phuùc</t>
  </si>
  <si>
    <t>70.000ñ/ngöôøi/ngaøy x 10 ngaøy x 10 ngöôøi</t>
  </si>
  <si>
    <t>70.000ñ/ngöôøi/ngaøy x 20 ngaøy x 15 ngöôøi</t>
  </si>
  <si>
    <t xml:space="preserve">-Vòng bảng :  35.000 đ/người/ngày  x 25 người x  5 ngày  </t>
  </si>
  <si>
    <t xml:space="preserve">-Vòng chung kết :  35.000 đ/người/ngày  x 25 người x  7 ngày          </t>
  </si>
  <si>
    <t>Tiền thuê sân : 3 sân x 40 giờ/sân x 30.000 đ/giờ</t>
  </si>
  <si>
    <t>Cầu thi đấu : 15.000 đ/quả x 100 quả</t>
  </si>
  <si>
    <t>Cầu thi đấu : 80.000 đ/lố x 50 lố</t>
  </si>
  <si>
    <t>22.500 đ/buổi x 2 người  x 16 buổi</t>
  </si>
  <si>
    <t>Tiền điện : (thực tế : 8 ngày thi đấu)</t>
  </si>
  <si>
    <r>
      <t xml:space="preserve">36 ngöời  x  9 huyeän, </t>
    </r>
    <r>
      <rPr>
        <sz val="11"/>
        <rFont val="Times New Roman"/>
        <family val="1"/>
      </rPr>
      <t xml:space="preserve">thành phố </t>
    </r>
    <r>
      <rPr>
        <sz val="11"/>
        <rFont val="VNI-Times"/>
        <family val="0"/>
      </rPr>
      <t xml:space="preserve"> x  5 ngaøy</t>
    </r>
  </si>
  <si>
    <t xml:space="preserve">36 ngöôøi  x  8 huyeän  x  5 ñeâm </t>
  </si>
  <si>
    <r>
      <t xml:space="preserve">58 ngöời  x  9 huyeän, </t>
    </r>
    <r>
      <rPr>
        <sz val="11"/>
        <rFont val="Times New Roman"/>
        <family val="1"/>
      </rPr>
      <t xml:space="preserve">thành phố </t>
    </r>
    <r>
      <rPr>
        <sz val="11"/>
        <rFont val="VNI-Times"/>
        <family val="0"/>
      </rPr>
      <t xml:space="preserve"> x  5 ngaøy</t>
    </r>
  </si>
  <si>
    <t xml:space="preserve">58 ngöôøi  x  8 huyeän  x  5 ñeâm </t>
  </si>
  <si>
    <t>Boùng ñaù mi ni (5-5) : chi khoâng quaù 90 traän</t>
  </si>
  <si>
    <t>(Một tỉ, ba trăm năm mươi bảy triệu, chín trăm hai mươi tám ngàn đồng)</t>
  </si>
  <si>
    <t>Bến Tre, ngày   06  tháng 7  năm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</si>
</sst>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name val="Arial"/>
      <family val="0"/>
    </font>
    <font>
      <sz val="10"/>
      <name val="VNI-Times"/>
      <family val="0"/>
    </font>
    <font>
      <b/>
      <i/>
      <sz val="10"/>
      <name val="VNI-Times"/>
      <family val="0"/>
    </font>
    <font>
      <b/>
      <i/>
      <u val="single"/>
      <sz val="10"/>
      <name val="VNI-Times"/>
      <family val="0"/>
    </font>
    <font>
      <b/>
      <i/>
      <sz val="9"/>
      <name val="VNI-Times"/>
      <family val="0"/>
    </font>
    <font>
      <b/>
      <sz val="10"/>
      <name val="VNI-Times"/>
      <family val="0"/>
    </font>
    <font>
      <b/>
      <u val="single"/>
      <sz val="10"/>
      <name val="VNI-Times"/>
      <family val="0"/>
    </font>
    <font>
      <i/>
      <sz val="13"/>
      <name val="Times New Roman"/>
      <family val="1"/>
    </font>
    <font>
      <b/>
      <u val="single"/>
      <sz val="10"/>
      <name val="Arial"/>
      <family val="2"/>
    </font>
    <font>
      <sz val="8"/>
      <name val="Arial"/>
      <family val="0"/>
    </font>
    <font>
      <sz val="11"/>
      <name val="VNI-Times"/>
      <family val="0"/>
    </font>
    <font>
      <b/>
      <sz val="11"/>
      <name val="VNI-Times"/>
      <family val="0"/>
    </font>
    <font>
      <sz val="11"/>
      <name val="Arial"/>
      <family val="0"/>
    </font>
    <font>
      <b/>
      <sz val="11"/>
      <name val="Times New Roman"/>
      <family val="1"/>
    </font>
    <font>
      <i/>
      <sz val="11"/>
      <name val="VNI-Times"/>
      <family val="0"/>
    </font>
    <font>
      <b/>
      <i/>
      <sz val="11"/>
      <name val="VNI-Times"/>
      <family val="0"/>
    </font>
    <font>
      <b/>
      <i/>
      <u val="single"/>
      <sz val="11"/>
      <name val="VNI-Times"/>
      <family val="0"/>
    </font>
    <font>
      <u val="single"/>
      <sz val="11"/>
      <name val="VNI-Times"/>
      <family val="0"/>
    </font>
    <font>
      <sz val="11"/>
      <name val="Times New Roman"/>
      <family val="1"/>
    </font>
    <font>
      <i/>
      <u val="single"/>
      <sz val="11"/>
      <name val="VNI-Times"/>
      <family val="0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VNI-Times"/>
      <family val="0"/>
    </font>
    <font>
      <b/>
      <i/>
      <sz val="11"/>
      <name val="Times New Roman"/>
      <family val="1"/>
    </font>
    <font>
      <i/>
      <sz val="11"/>
      <name val="Arial"/>
      <family val="2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8"/>
      <name val="VNI-Times"/>
      <family val="0"/>
    </font>
    <font>
      <b/>
      <i/>
      <u val="single"/>
      <sz val="9"/>
      <name val="VNI-Times"/>
      <family val="0"/>
    </font>
    <font>
      <b/>
      <u val="single"/>
      <sz val="9"/>
      <name val="VNI-Times"/>
      <family val="0"/>
    </font>
    <font>
      <sz val="9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2" fillId="0" borderId="0" xfId="19" applyNumberFormat="1" applyFont="1">
      <alignment/>
      <protection/>
    </xf>
    <xf numFmtId="3" fontId="3" fillId="0" borderId="0" xfId="19" applyNumberFormat="1" applyFont="1">
      <alignment/>
      <protection/>
    </xf>
    <xf numFmtId="3" fontId="4" fillId="0" borderId="0" xfId="19" applyNumberFormat="1" applyFont="1">
      <alignment/>
      <protection/>
    </xf>
    <xf numFmtId="3" fontId="8" fillId="0" borderId="0" xfId="19" applyNumberFormat="1" applyFont="1">
      <alignment/>
      <protection/>
    </xf>
    <xf numFmtId="3" fontId="5" fillId="0" borderId="0" xfId="19" applyNumberFormat="1" applyFont="1" applyBorder="1">
      <alignment/>
      <protection/>
    </xf>
    <xf numFmtId="0" fontId="10" fillId="0" borderId="0" xfId="19" applyFont="1">
      <alignment/>
      <protection/>
    </xf>
    <xf numFmtId="3" fontId="11" fillId="0" borderId="0" xfId="19" applyNumberFormat="1" applyFont="1" applyAlignment="1">
      <alignment horizontal="left"/>
      <protection/>
    </xf>
    <xf numFmtId="0" fontId="12" fillId="0" borderId="0" xfId="0" applyFont="1" applyAlignment="1">
      <alignment/>
    </xf>
    <xf numFmtId="0" fontId="13" fillId="0" borderId="0" xfId="19" applyFont="1">
      <alignment/>
      <protection/>
    </xf>
    <xf numFmtId="3" fontId="10" fillId="0" borderId="0" xfId="19" applyNumberFormat="1" applyFont="1" applyAlignment="1">
      <alignment horizontal="left"/>
      <protection/>
    </xf>
    <xf numFmtId="0" fontId="16" fillId="0" borderId="0" xfId="19" applyFont="1">
      <alignment/>
      <protection/>
    </xf>
    <xf numFmtId="3" fontId="10" fillId="0" borderId="0" xfId="19" applyNumberFormat="1" applyFont="1">
      <alignment/>
      <protection/>
    </xf>
    <xf numFmtId="0" fontId="15" fillId="0" borderId="0" xfId="19" applyFont="1" quotePrefix="1">
      <alignment/>
      <protection/>
    </xf>
    <xf numFmtId="0" fontId="17" fillId="0" borderId="0" xfId="19" applyFont="1">
      <alignment/>
      <protection/>
    </xf>
    <xf numFmtId="0" fontId="10" fillId="0" borderId="0" xfId="19" applyFont="1" quotePrefix="1">
      <alignment/>
      <protection/>
    </xf>
    <xf numFmtId="0" fontId="19" fillId="0" borderId="0" xfId="19" applyFont="1">
      <alignment/>
      <protection/>
    </xf>
    <xf numFmtId="0" fontId="10" fillId="0" borderId="0" xfId="19" applyFont="1" applyAlignment="1">
      <alignment horizontal="right"/>
      <protection/>
    </xf>
    <xf numFmtId="0" fontId="14" fillId="0" borderId="0" xfId="19" applyFont="1" applyAlignment="1">
      <alignment/>
      <protection/>
    </xf>
    <xf numFmtId="0" fontId="10" fillId="0" borderId="0" xfId="19" applyFont="1" applyAlignment="1">
      <alignment/>
      <protection/>
    </xf>
    <xf numFmtId="0" fontId="22" fillId="0" borderId="0" xfId="19" applyFont="1">
      <alignment/>
      <protection/>
    </xf>
    <xf numFmtId="0" fontId="14" fillId="2" borderId="0" xfId="19" applyFont="1" applyFill="1">
      <alignment/>
      <protection/>
    </xf>
    <xf numFmtId="3" fontId="14" fillId="0" borderId="0" xfId="19" applyNumberFormat="1" applyFont="1">
      <alignment/>
      <protection/>
    </xf>
    <xf numFmtId="3" fontId="15" fillId="0" borderId="0" xfId="19" applyNumberFormat="1" applyFont="1" applyAlignment="1">
      <alignment horizontal="center"/>
      <protection/>
    </xf>
    <xf numFmtId="3" fontId="15" fillId="0" borderId="0" xfId="19" applyNumberFormat="1" applyFont="1">
      <alignment/>
      <protection/>
    </xf>
    <xf numFmtId="0" fontId="11" fillId="0" borderId="0" xfId="19" applyFont="1" applyAlignment="1">
      <alignment horizontal="right"/>
      <protection/>
    </xf>
    <xf numFmtId="3" fontId="16" fillId="0" borderId="0" xfId="19" applyNumberFormat="1" applyFont="1">
      <alignment/>
      <protection/>
    </xf>
    <xf numFmtId="0" fontId="11" fillId="0" borderId="0" xfId="19" applyFont="1">
      <alignment/>
      <protection/>
    </xf>
    <xf numFmtId="0" fontId="10" fillId="0" borderId="0" xfId="19" applyFont="1" applyAlignment="1" quotePrefix="1">
      <alignment horizontal="right"/>
      <protection/>
    </xf>
    <xf numFmtId="0" fontId="24" fillId="0" borderId="0" xfId="19" applyFont="1">
      <alignment/>
      <protection/>
    </xf>
    <xf numFmtId="0" fontId="11" fillId="0" borderId="0" xfId="19" applyFont="1" applyAlignment="1" quotePrefix="1">
      <alignment horizontal="center"/>
      <protection/>
    </xf>
    <xf numFmtId="0" fontId="10" fillId="0" borderId="0" xfId="19" applyFont="1" applyAlignment="1" quotePrefix="1">
      <alignment horizontal="center"/>
      <protection/>
    </xf>
    <xf numFmtId="0" fontId="24" fillId="0" borderId="0" xfId="19" applyFont="1" applyAlignment="1" quotePrefix="1">
      <alignment horizontal="center"/>
      <protection/>
    </xf>
    <xf numFmtId="0" fontId="24" fillId="0" borderId="0" xfId="19" applyFont="1" quotePrefix="1">
      <alignment/>
      <protection/>
    </xf>
    <xf numFmtId="0" fontId="24" fillId="0" borderId="0" xfId="19" applyFont="1" applyAlignment="1" quotePrefix="1">
      <alignment horizontal="left"/>
      <protection/>
    </xf>
    <xf numFmtId="0" fontId="10" fillId="2" borderId="0" xfId="19" applyFont="1" applyFill="1">
      <alignment/>
      <protection/>
    </xf>
    <xf numFmtId="3" fontId="10" fillId="2" borderId="0" xfId="19" applyNumberFormat="1" applyFont="1" applyFill="1">
      <alignment/>
      <protection/>
    </xf>
    <xf numFmtId="0" fontId="10" fillId="2" borderId="0" xfId="19" applyFont="1" applyFill="1" applyAlignment="1">
      <alignment horizontal="right"/>
      <protection/>
    </xf>
    <xf numFmtId="3" fontId="10" fillId="0" borderId="0" xfId="19" applyNumberFormat="1" applyFont="1" applyAlignment="1">
      <alignment horizontal="center"/>
      <protection/>
    </xf>
    <xf numFmtId="3" fontId="10" fillId="0" borderId="0" xfId="19" applyNumberFormat="1" applyFont="1" applyBorder="1">
      <alignment/>
      <protection/>
    </xf>
    <xf numFmtId="3" fontId="11" fillId="0" borderId="0" xfId="19" applyNumberFormat="1" applyFont="1" applyBorder="1">
      <alignment/>
      <protection/>
    </xf>
    <xf numFmtId="0" fontId="11" fillId="0" borderId="0" xfId="19" applyFont="1" applyBorder="1" applyAlignment="1">
      <alignment horizontal="center"/>
      <protection/>
    </xf>
    <xf numFmtId="0" fontId="25" fillId="0" borderId="0" xfId="19" applyFont="1">
      <alignment/>
      <protection/>
    </xf>
    <xf numFmtId="0" fontId="26" fillId="0" borderId="0" xfId="19" applyFont="1">
      <alignment/>
      <protection/>
    </xf>
    <xf numFmtId="0" fontId="12" fillId="0" borderId="0" xfId="19" applyFont="1">
      <alignment/>
      <protection/>
    </xf>
    <xf numFmtId="0" fontId="18" fillId="0" borderId="0" xfId="19" applyFont="1" applyAlignment="1" quotePrefix="1">
      <alignment horizontal="justify"/>
      <protection/>
    </xf>
    <xf numFmtId="0" fontId="18" fillId="0" borderId="0" xfId="19" applyFont="1" applyAlignment="1">
      <alignment horizontal="center"/>
      <protection/>
    </xf>
    <xf numFmtId="3" fontId="18" fillId="0" borderId="0" xfId="19" applyNumberFormat="1" applyFont="1">
      <alignment/>
      <protection/>
    </xf>
    <xf numFmtId="3" fontId="18" fillId="0" borderId="0" xfId="19" applyNumberFormat="1" applyFont="1" applyAlignment="1">
      <alignment horizontal="center"/>
      <protection/>
    </xf>
    <xf numFmtId="0" fontId="18" fillId="0" borderId="0" xfId="19" applyFont="1" applyAlignment="1">
      <alignment horizontal="justify"/>
      <protection/>
    </xf>
    <xf numFmtId="0" fontId="18" fillId="0" borderId="0" xfId="19" applyFont="1">
      <alignment/>
      <protection/>
    </xf>
    <xf numFmtId="0" fontId="18" fillId="0" borderId="0" xfId="19" applyFont="1" applyAlignment="1" quotePrefix="1">
      <alignment horizontal="left"/>
      <protection/>
    </xf>
    <xf numFmtId="0" fontId="18" fillId="0" borderId="0" xfId="19" applyFont="1" quotePrefix="1">
      <alignment/>
      <protection/>
    </xf>
    <xf numFmtId="0" fontId="25" fillId="0" borderId="0" xfId="19" applyFont="1" applyAlignment="1">
      <alignment horizontal="justify"/>
      <protection/>
    </xf>
    <xf numFmtId="3" fontId="18" fillId="0" borderId="0" xfId="19" applyNumberFormat="1" applyFont="1" applyAlignment="1">
      <alignment horizontal="right"/>
      <protection/>
    </xf>
    <xf numFmtId="0" fontId="18" fillId="0" borderId="0" xfId="19" applyFont="1" applyAlignment="1" quotePrefix="1">
      <alignment horizontal="center"/>
      <protection/>
    </xf>
    <xf numFmtId="0" fontId="18" fillId="0" borderId="0" xfId="19" applyFont="1" applyAlignment="1" quotePrefix="1">
      <alignment horizontal="right"/>
      <protection/>
    </xf>
    <xf numFmtId="0" fontId="25" fillId="0" borderId="0" xfId="19" applyFont="1" applyAlignment="1">
      <alignment horizontal="left"/>
      <protection/>
    </xf>
    <xf numFmtId="0" fontId="21" fillId="0" borderId="0" xfId="19" applyFont="1" quotePrefix="1">
      <alignment/>
      <protection/>
    </xf>
    <xf numFmtId="0" fontId="21" fillId="0" borderId="0" xfId="19" applyFont="1" applyAlignment="1" quotePrefix="1">
      <alignment horizontal="left"/>
      <protection/>
    </xf>
    <xf numFmtId="0" fontId="18" fillId="0" borderId="0" xfId="19" applyFont="1" applyAlignment="1" quotePrefix="1">
      <alignment/>
      <protection/>
    </xf>
    <xf numFmtId="0" fontId="25" fillId="0" borderId="0" xfId="19" applyFont="1" applyAlignment="1">
      <alignment/>
      <protection/>
    </xf>
    <xf numFmtId="0" fontId="21" fillId="0" borderId="0" xfId="19" applyFont="1" applyAlignment="1">
      <alignment horizontal="left"/>
      <protection/>
    </xf>
    <xf numFmtId="3" fontId="11" fillId="0" borderId="0" xfId="19" applyNumberFormat="1" applyFont="1">
      <alignment/>
      <protection/>
    </xf>
    <xf numFmtId="0" fontId="24" fillId="0" borderId="0" xfId="19" applyFont="1" applyFill="1" applyAlignment="1">
      <alignment horizontal="center"/>
      <protection/>
    </xf>
    <xf numFmtId="0" fontId="15" fillId="2" borderId="0" xfId="19" applyFont="1" applyFill="1" applyAlignment="1">
      <alignment horizontal="left"/>
      <protection/>
    </xf>
    <xf numFmtId="0" fontId="15" fillId="0" borderId="0" xfId="19" applyFont="1" applyAlignment="1">
      <alignment horizontal="left"/>
      <protection/>
    </xf>
    <xf numFmtId="0" fontId="10" fillId="0" borderId="0" xfId="19" applyFont="1" applyAlignment="1">
      <alignment horizontal="left"/>
      <protection/>
    </xf>
    <xf numFmtId="0" fontId="24" fillId="0" borderId="0" xfId="19" applyFont="1" applyAlignment="1">
      <alignment horizontal="center"/>
      <protection/>
    </xf>
    <xf numFmtId="0" fontId="24" fillId="0" borderId="0" xfId="19" applyFont="1" applyAlignment="1">
      <alignment horizontal="left"/>
      <protection/>
    </xf>
    <xf numFmtId="0" fontId="10" fillId="0" borderId="0" xfId="19" applyFont="1" applyAlignment="1" quotePrefix="1">
      <alignment horizontal="left"/>
      <protection/>
    </xf>
    <xf numFmtId="0" fontId="14" fillId="0" borderId="0" xfId="19" applyFont="1" applyAlignment="1" quotePrefix="1">
      <alignment horizontal="left"/>
      <protection/>
    </xf>
    <xf numFmtId="0" fontId="16" fillId="0" borderId="0" xfId="19" applyFont="1" applyAlignment="1">
      <alignment horizontal="left"/>
      <protection/>
    </xf>
    <xf numFmtId="3" fontId="10" fillId="0" borderId="0" xfId="19" applyNumberFormat="1" applyFont="1" applyAlignment="1">
      <alignment horizontal="right"/>
      <protection/>
    </xf>
    <xf numFmtId="0" fontId="18" fillId="0" borderId="0" xfId="19" applyFont="1" applyAlignment="1">
      <alignment horizontal="left"/>
      <protection/>
    </xf>
    <xf numFmtId="0" fontId="18" fillId="0" borderId="0" xfId="19" applyFont="1" applyAlignment="1">
      <alignment horizontal="right"/>
      <protection/>
    </xf>
    <xf numFmtId="0" fontId="14" fillId="0" borderId="0" xfId="19" applyFont="1" applyAlignment="1">
      <alignment horizontal="left"/>
      <protection/>
    </xf>
    <xf numFmtId="0" fontId="14" fillId="0" borderId="0" xfId="19" applyFont="1" applyAlignment="1" quotePrefix="1">
      <alignment horizontal="center"/>
      <protection/>
    </xf>
    <xf numFmtId="3" fontId="10" fillId="0" borderId="0" xfId="19" applyNumberFormat="1" applyFont="1" applyBorder="1" applyAlignment="1">
      <alignment horizontal="right"/>
      <protection/>
    </xf>
    <xf numFmtId="3" fontId="15" fillId="0" borderId="0" xfId="19" applyNumberFormat="1" applyFont="1" applyAlignment="1">
      <alignment horizontal="right"/>
      <protection/>
    </xf>
    <xf numFmtId="3" fontId="15" fillId="0" borderId="0" xfId="19" applyNumberFormat="1" applyFont="1" applyAlignment="1">
      <alignment horizontal="left"/>
      <protection/>
    </xf>
    <xf numFmtId="0" fontId="21" fillId="0" borderId="0" xfId="19" applyFont="1" applyAlignment="1">
      <alignment horizontal="right"/>
      <protection/>
    </xf>
    <xf numFmtId="0" fontId="21" fillId="0" borderId="0" xfId="19" applyFont="1" applyAlignment="1">
      <alignment horizontal="center"/>
      <protection/>
    </xf>
    <xf numFmtId="0" fontId="21" fillId="0" borderId="0" xfId="19" applyFont="1" applyAlignment="1" quotePrefix="1">
      <alignment horizontal="center"/>
      <protection/>
    </xf>
    <xf numFmtId="0" fontId="25" fillId="0" borderId="0" xfId="19" applyFont="1" applyAlignment="1">
      <alignment horizontal="center"/>
      <protection/>
    </xf>
    <xf numFmtId="3" fontId="12" fillId="0" borderId="0" xfId="19" applyNumberFormat="1" applyFont="1">
      <alignment/>
      <protection/>
    </xf>
    <xf numFmtId="3" fontId="12" fillId="0" borderId="0" xfId="19" applyNumberFormat="1" applyFont="1" applyAlignment="1">
      <alignment horizontal="center"/>
      <protection/>
    </xf>
    <xf numFmtId="3" fontId="18" fillId="0" borderId="0" xfId="19" applyNumberFormat="1" applyFont="1" applyAlignment="1">
      <alignment horizontal="left"/>
      <protection/>
    </xf>
    <xf numFmtId="0" fontId="25" fillId="0" borderId="0" xfId="19" applyFont="1" applyAlignment="1" quotePrefix="1">
      <alignment horizontal="left"/>
      <protection/>
    </xf>
    <xf numFmtId="3" fontId="24" fillId="0" borderId="0" xfId="19" applyNumberFormat="1" applyFont="1">
      <alignment/>
      <protection/>
    </xf>
    <xf numFmtId="3" fontId="12" fillId="0" borderId="0" xfId="19" applyNumberFormat="1" applyFont="1" applyAlignment="1">
      <alignment horizontal="right"/>
      <protection/>
    </xf>
    <xf numFmtId="0" fontId="29" fillId="0" borderId="0" xfId="19" applyFont="1" applyAlignment="1">
      <alignment horizontal="right"/>
      <protection/>
    </xf>
    <xf numFmtId="0" fontId="18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11" fillId="0" borderId="0" xfId="19" applyFont="1" applyAlignment="1">
      <alignment horizontal="center"/>
      <protection/>
    </xf>
    <xf numFmtId="0" fontId="28" fillId="0" borderId="0" xfId="19" applyFont="1" applyAlignment="1">
      <alignment horizontal="left"/>
      <protection/>
    </xf>
    <xf numFmtId="3" fontId="32" fillId="0" borderId="0" xfId="19" applyNumberFormat="1" applyFont="1">
      <alignment/>
      <protection/>
    </xf>
    <xf numFmtId="3" fontId="33" fillId="0" borderId="1" xfId="19" applyNumberFormat="1" applyFont="1" applyBorder="1">
      <alignment/>
      <protection/>
    </xf>
    <xf numFmtId="3" fontId="34" fillId="0" borderId="0" xfId="19" applyNumberFormat="1" applyFont="1">
      <alignment/>
      <protection/>
    </xf>
    <xf numFmtId="3" fontId="10" fillId="0" borderId="0" xfId="19" applyNumberFormat="1" applyFont="1" applyBorder="1" applyAlignment="1">
      <alignment/>
      <protection/>
    </xf>
    <xf numFmtId="3" fontId="10" fillId="0" borderId="2" xfId="19" applyNumberFormat="1" applyFont="1" applyBorder="1" applyAlignment="1">
      <alignment/>
      <protection/>
    </xf>
    <xf numFmtId="3" fontId="33" fillId="0" borderId="0" xfId="19" applyNumberFormat="1" applyFont="1" applyAlignment="1">
      <alignment horizontal="right"/>
      <protection/>
    </xf>
    <xf numFmtId="3" fontId="6" fillId="0" borderId="0" xfId="19" applyNumberFormat="1" applyFont="1">
      <alignment/>
      <protection/>
    </xf>
    <xf numFmtId="3" fontId="31" fillId="0" borderId="0" xfId="19" applyNumberFormat="1" applyFont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3" fontId="11" fillId="0" borderId="0" xfId="19" applyNumberFormat="1" applyFont="1" applyAlignment="1">
      <alignment horizontal="left"/>
      <protection/>
    </xf>
    <xf numFmtId="3" fontId="21" fillId="0" borderId="0" xfId="19" applyNumberFormat="1" applyFont="1" applyBorder="1" applyAlignment="1">
      <alignment horizontal="center"/>
      <protection/>
    </xf>
    <xf numFmtId="3" fontId="15" fillId="0" borderId="0" xfId="19" applyNumberFormat="1" applyFont="1" applyAlignment="1">
      <alignment horizontal="right"/>
      <protection/>
    </xf>
    <xf numFmtId="0" fontId="25" fillId="0" borderId="0" xfId="19" applyFont="1" applyAlignment="1">
      <alignment horizontal="left"/>
      <protection/>
    </xf>
    <xf numFmtId="0" fontId="18" fillId="0" borderId="0" xfId="19" applyFont="1" applyAlignment="1">
      <alignment horizontal="left"/>
      <protection/>
    </xf>
    <xf numFmtId="3" fontId="25" fillId="0" borderId="0" xfId="19" applyNumberFormat="1" applyFont="1" applyAlignment="1">
      <alignment horizontal="right"/>
      <protection/>
    </xf>
    <xf numFmtId="0" fontId="11" fillId="0" borderId="3" xfId="19" applyFont="1" applyBorder="1" applyAlignment="1">
      <alignment horizontal="center"/>
      <protection/>
    </xf>
    <xf numFmtId="0" fontId="11" fillId="0" borderId="4" xfId="19" applyFont="1" applyBorder="1" applyAlignment="1">
      <alignment horizontal="center"/>
      <protection/>
    </xf>
    <xf numFmtId="0" fontId="18" fillId="0" borderId="0" xfId="19" applyFont="1" applyAlignment="1" quotePrefix="1">
      <alignment horizontal="left"/>
      <protection/>
    </xf>
    <xf numFmtId="3" fontId="24" fillId="0" borderId="0" xfId="19" applyNumberFormat="1" applyFont="1" applyBorder="1" applyAlignment="1">
      <alignment horizontal="center"/>
      <protection/>
    </xf>
    <xf numFmtId="0" fontId="30" fillId="0" borderId="0" xfId="19" applyFont="1" applyAlignment="1">
      <alignment horizontal="center"/>
      <protection/>
    </xf>
    <xf numFmtId="0" fontId="11" fillId="0" borderId="0" xfId="19" applyFont="1" applyAlignment="1">
      <alignment horizontal="center"/>
      <protection/>
    </xf>
    <xf numFmtId="0" fontId="24" fillId="0" borderId="0" xfId="19" applyFont="1" applyBorder="1" applyAlignment="1">
      <alignment horizontal="center"/>
      <protection/>
    </xf>
    <xf numFmtId="3" fontId="5" fillId="0" borderId="0" xfId="19" applyNumberFormat="1" applyFont="1" applyAlignment="1">
      <alignment horizontal="left"/>
      <protection/>
    </xf>
    <xf numFmtId="3" fontId="10" fillId="0" borderId="0" xfId="19" applyNumberFormat="1" applyFont="1" applyAlignment="1">
      <alignment horizontal="left"/>
      <protection/>
    </xf>
    <xf numFmtId="3" fontId="21" fillId="0" borderId="0" xfId="19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8"/>
  <sheetViews>
    <sheetView tabSelected="1" workbookViewId="0" topLeftCell="A1">
      <selection activeCell="A4" sqref="A4"/>
    </sheetView>
  </sheetViews>
  <sheetFormatPr defaultColWidth="8.88671875" defaultRowHeight="15"/>
  <cols>
    <col min="1" max="1" width="39.3359375" style="8" customWidth="1"/>
    <col min="2" max="2" width="10.21484375" style="8" customWidth="1"/>
    <col min="3" max="3" width="9.21484375" style="8" customWidth="1"/>
    <col min="4" max="4" width="9.10546875" style="8" customWidth="1"/>
    <col min="5" max="5" width="9.6640625" style="8" customWidth="1"/>
    <col min="6" max="16384" width="8.88671875" style="8" customWidth="1"/>
  </cols>
  <sheetData>
    <row r="1" spans="1:6" ht="17.25">
      <c r="A1" s="6" t="s">
        <v>213</v>
      </c>
      <c r="B1" s="105" t="s">
        <v>214</v>
      </c>
      <c r="C1" s="105"/>
      <c r="D1" s="105"/>
      <c r="E1" s="105"/>
      <c r="F1" s="6"/>
    </row>
    <row r="2" spans="1:6" ht="17.25">
      <c r="A2" s="9" t="s">
        <v>57</v>
      </c>
      <c r="B2" s="105" t="s">
        <v>297</v>
      </c>
      <c r="C2" s="105"/>
      <c r="D2" s="105"/>
      <c r="E2" s="105"/>
      <c r="F2" s="6"/>
    </row>
    <row r="3" spans="1:6" ht="15.75">
      <c r="A3" s="6"/>
      <c r="B3" s="99"/>
      <c r="C3" s="100"/>
      <c r="D3" s="100"/>
      <c r="E3" s="99"/>
      <c r="F3" s="6"/>
    </row>
    <row r="4" spans="1:6" ht="15.75">
      <c r="A4" s="6"/>
      <c r="B4" s="106" t="s">
        <v>313</v>
      </c>
      <c r="C4" s="106"/>
      <c r="D4" s="106"/>
      <c r="E4" s="106"/>
      <c r="F4" s="6"/>
    </row>
    <row r="5" spans="1:6" ht="15.75">
      <c r="A5" s="6"/>
      <c r="B5" s="6"/>
      <c r="C5" s="6"/>
      <c r="D5" s="6"/>
      <c r="E5" s="6"/>
      <c r="F5" s="6"/>
    </row>
    <row r="6" spans="1:6" ht="27">
      <c r="A6" s="103" t="s">
        <v>216</v>
      </c>
      <c r="B6" s="103"/>
      <c r="C6" s="103"/>
      <c r="D6" s="103"/>
      <c r="E6" s="103"/>
      <c r="F6" s="6"/>
    </row>
    <row r="7" spans="1:6" ht="15.75">
      <c r="A7" s="104" t="s">
        <v>58</v>
      </c>
      <c r="B7" s="104"/>
      <c r="C7" s="104"/>
      <c r="D7" s="104"/>
      <c r="E7" s="104"/>
      <c r="F7" s="6"/>
    </row>
    <row r="8" spans="1:6" ht="15.75">
      <c r="A8" s="6"/>
      <c r="B8" s="6"/>
      <c r="C8" s="6"/>
      <c r="D8" s="6"/>
      <c r="E8" s="6"/>
      <c r="F8" s="6"/>
    </row>
    <row r="9" spans="1:6" ht="15.75">
      <c r="A9" s="11" t="s">
        <v>54</v>
      </c>
      <c r="B9" s="12"/>
      <c r="C9" s="12"/>
      <c r="D9" s="12"/>
      <c r="E9" s="12"/>
      <c r="F9" s="6"/>
    </row>
    <row r="10" spans="1:6" ht="15.75">
      <c r="A10" s="13" t="s">
        <v>217</v>
      </c>
      <c r="B10" s="12"/>
      <c r="C10" s="12"/>
      <c r="D10" s="12"/>
      <c r="E10" s="12"/>
      <c r="F10" s="6"/>
    </row>
    <row r="11" spans="1:6" ht="15.75">
      <c r="A11" s="14" t="s">
        <v>257</v>
      </c>
      <c r="B11" s="12"/>
      <c r="C11" s="12"/>
      <c r="D11" s="12"/>
      <c r="E11" s="12"/>
      <c r="F11" s="6"/>
    </row>
    <row r="12" spans="1:6" ht="15.75">
      <c r="A12" s="15" t="s">
        <v>218</v>
      </c>
      <c r="B12" s="12"/>
      <c r="C12" s="12"/>
      <c r="D12" s="12"/>
      <c r="E12" s="12"/>
      <c r="F12" s="6"/>
    </row>
    <row r="13" spans="1:6" ht="15.75">
      <c r="A13" s="15" t="s">
        <v>16</v>
      </c>
      <c r="B13" s="12"/>
      <c r="C13" s="12"/>
      <c r="D13" s="12"/>
      <c r="E13" s="12"/>
      <c r="F13" s="6"/>
    </row>
    <row r="14" spans="1:6" ht="15.75">
      <c r="A14" s="6" t="s">
        <v>258</v>
      </c>
      <c r="B14" s="12"/>
      <c r="C14" s="12"/>
      <c r="D14" s="12"/>
      <c r="E14" s="12"/>
      <c r="F14" s="6"/>
    </row>
    <row r="15" spans="1:6" ht="15.75">
      <c r="A15" s="14" t="s">
        <v>259</v>
      </c>
      <c r="B15" s="12"/>
      <c r="C15" s="12"/>
      <c r="D15" s="12"/>
      <c r="E15" s="12"/>
      <c r="F15" s="6"/>
    </row>
    <row r="16" spans="1:6" ht="15.75">
      <c r="A16" s="15" t="s">
        <v>218</v>
      </c>
      <c r="B16" s="12"/>
      <c r="C16" s="12"/>
      <c r="D16" s="12"/>
      <c r="E16" s="12"/>
      <c r="F16" s="6"/>
    </row>
    <row r="17" spans="1:6" ht="15.75">
      <c r="A17" s="15" t="s">
        <v>17</v>
      </c>
      <c r="B17" s="12"/>
      <c r="C17" s="12"/>
      <c r="D17" s="6"/>
      <c r="E17" s="6"/>
      <c r="F17" s="6"/>
    </row>
    <row r="18" spans="1:6" ht="15.75">
      <c r="A18" s="6" t="s">
        <v>260</v>
      </c>
      <c r="B18" s="12"/>
      <c r="C18" s="12"/>
      <c r="D18" s="6"/>
      <c r="E18" s="6"/>
      <c r="F18" s="6"/>
    </row>
    <row r="19" spans="1:6" ht="15.75">
      <c r="A19" s="14" t="s">
        <v>261</v>
      </c>
      <c r="B19" s="12"/>
      <c r="C19" s="12"/>
      <c r="D19" s="6"/>
      <c r="E19" s="6"/>
      <c r="F19" s="6"/>
    </row>
    <row r="20" spans="1:6" ht="15.75">
      <c r="A20" s="15" t="s">
        <v>218</v>
      </c>
      <c r="B20" s="12"/>
      <c r="C20" s="12"/>
      <c r="D20" s="6"/>
      <c r="E20" s="6"/>
      <c r="F20" s="6"/>
    </row>
    <row r="21" spans="1:6" ht="15.75">
      <c r="A21" s="15" t="s">
        <v>18</v>
      </c>
      <c r="B21" s="12"/>
      <c r="C21" s="12"/>
      <c r="D21" s="6"/>
      <c r="E21" s="6"/>
      <c r="F21" s="6"/>
    </row>
    <row r="22" spans="1:6" ht="15.75">
      <c r="A22" s="6" t="s">
        <v>284</v>
      </c>
      <c r="B22" s="12"/>
      <c r="C22" s="12"/>
      <c r="D22" s="6"/>
      <c r="E22" s="6"/>
      <c r="F22" s="6"/>
    </row>
    <row r="23" spans="1:6" ht="15.75">
      <c r="A23" s="16" t="s">
        <v>262</v>
      </c>
      <c r="B23" s="12"/>
      <c r="C23" s="12"/>
      <c r="D23" s="6"/>
      <c r="E23" s="6"/>
      <c r="F23" s="6"/>
    </row>
    <row r="24" spans="1:6" ht="15.75">
      <c r="A24" s="17" t="s">
        <v>263</v>
      </c>
      <c r="B24" s="12"/>
      <c r="C24" s="12"/>
      <c r="D24" s="6"/>
      <c r="E24" s="6"/>
      <c r="F24" s="6"/>
    </row>
    <row r="25" spans="1:6" ht="15.75">
      <c r="A25" s="18" t="s">
        <v>264</v>
      </c>
      <c r="B25" s="19"/>
      <c r="C25" s="12"/>
      <c r="D25" s="6"/>
      <c r="E25" s="6"/>
      <c r="F25" s="6"/>
    </row>
    <row r="26" spans="1:6" ht="15.75">
      <c r="A26" s="17" t="s">
        <v>19</v>
      </c>
      <c r="B26" s="12"/>
      <c r="C26" s="12"/>
      <c r="D26" s="6"/>
      <c r="E26" s="6"/>
      <c r="F26" s="6"/>
    </row>
    <row r="27" spans="1:6" ht="15.75">
      <c r="A27" s="17"/>
      <c r="B27" s="12"/>
      <c r="C27" s="12"/>
      <c r="D27" s="6"/>
      <c r="E27" s="6"/>
      <c r="F27" s="6"/>
    </row>
    <row r="28" spans="1:6" ht="15.75">
      <c r="A28" s="20" t="s">
        <v>55</v>
      </c>
      <c r="B28" s="12"/>
      <c r="C28" s="12"/>
      <c r="D28" s="6"/>
      <c r="E28" s="6"/>
      <c r="F28" s="6"/>
    </row>
    <row r="29" spans="1:6" ht="15.75">
      <c r="A29" s="21" t="s">
        <v>265</v>
      </c>
      <c r="B29" s="22"/>
      <c r="C29" s="22"/>
      <c r="D29" s="6"/>
      <c r="E29" s="6"/>
      <c r="F29" s="6"/>
    </row>
    <row r="30" spans="1:6" ht="15.75">
      <c r="A30" s="21" t="s">
        <v>219</v>
      </c>
      <c r="B30" s="22"/>
      <c r="C30" s="22"/>
      <c r="D30" s="6"/>
      <c r="E30" s="6"/>
      <c r="F30" s="6"/>
    </row>
    <row r="31" spans="1:6" ht="15.75">
      <c r="A31" s="21" t="s">
        <v>220</v>
      </c>
      <c r="B31" s="22"/>
      <c r="C31" s="22"/>
      <c r="D31" s="6"/>
      <c r="E31" s="6"/>
      <c r="F31" s="6"/>
    </row>
    <row r="32" spans="1:6" ht="15.75">
      <c r="A32" s="21" t="s">
        <v>20</v>
      </c>
      <c r="B32" s="22"/>
      <c r="C32" s="22"/>
      <c r="D32" s="6"/>
      <c r="E32" s="6"/>
      <c r="F32" s="6"/>
    </row>
    <row r="33" spans="1:6" ht="15.75">
      <c r="A33" s="14" t="s">
        <v>266</v>
      </c>
      <c r="B33" s="12"/>
      <c r="C33" s="12"/>
      <c r="D33" s="12"/>
      <c r="E33" s="12"/>
      <c r="F33" s="6"/>
    </row>
    <row r="34" spans="1:6" ht="15.75">
      <c r="A34" s="6" t="s">
        <v>22</v>
      </c>
      <c r="B34" s="12"/>
      <c r="C34" s="12">
        <v>1000</v>
      </c>
      <c r="D34" s="12">
        <v>300</v>
      </c>
      <c r="E34" s="12">
        <f>C34*D34</f>
        <v>300000</v>
      </c>
      <c r="F34" s="6"/>
    </row>
    <row r="35" spans="1:6" ht="15.75">
      <c r="A35" s="6" t="s">
        <v>21</v>
      </c>
      <c r="B35" s="12"/>
      <c r="C35" s="12">
        <v>60000</v>
      </c>
      <c r="D35" s="12">
        <v>10</v>
      </c>
      <c r="E35" s="12">
        <f aca="true" t="shared" si="0" ref="E35:E42">C35*D35</f>
        <v>600000</v>
      </c>
      <c r="F35" s="6"/>
    </row>
    <row r="36" spans="1:6" ht="15.75">
      <c r="A36" s="6" t="s">
        <v>23</v>
      </c>
      <c r="B36" s="12"/>
      <c r="C36" s="12">
        <v>40000</v>
      </c>
      <c r="D36" s="12">
        <v>2</v>
      </c>
      <c r="E36" s="12">
        <f t="shared" si="0"/>
        <v>80000</v>
      </c>
      <c r="F36" s="6"/>
    </row>
    <row r="37" spans="1:6" ht="15.75">
      <c r="A37" s="6" t="s">
        <v>221</v>
      </c>
      <c r="B37" s="12"/>
      <c r="C37" s="12">
        <v>12000</v>
      </c>
      <c r="D37" s="12">
        <v>30</v>
      </c>
      <c r="E37" s="12">
        <f t="shared" si="0"/>
        <v>360000</v>
      </c>
      <c r="F37" s="6"/>
    </row>
    <row r="38" spans="1:6" ht="15.75">
      <c r="A38" s="6" t="s">
        <v>24</v>
      </c>
      <c r="B38" s="12"/>
      <c r="C38" s="12">
        <v>40000</v>
      </c>
      <c r="D38" s="12">
        <v>2</v>
      </c>
      <c r="E38" s="12">
        <f t="shared" si="0"/>
        <v>80000</v>
      </c>
      <c r="F38" s="6"/>
    </row>
    <row r="39" spans="1:6" ht="15.75">
      <c r="A39" s="6" t="s">
        <v>76</v>
      </c>
      <c r="B39" s="12"/>
      <c r="C39" s="12">
        <v>60000</v>
      </c>
      <c r="D39" s="12">
        <v>6</v>
      </c>
      <c r="E39" s="12">
        <f t="shared" si="0"/>
        <v>360000</v>
      </c>
      <c r="F39" s="6"/>
    </row>
    <row r="40" spans="1:6" ht="15.75">
      <c r="A40" s="6" t="s">
        <v>26</v>
      </c>
      <c r="B40" s="12"/>
      <c r="C40" s="12">
        <v>20000</v>
      </c>
      <c r="D40" s="12">
        <v>28</v>
      </c>
      <c r="E40" s="12">
        <f t="shared" si="0"/>
        <v>560000</v>
      </c>
      <c r="F40" s="6"/>
    </row>
    <row r="41" spans="1:6" ht="15.75">
      <c r="A41" s="6" t="s">
        <v>25</v>
      </c>
      <c r="B41" s="12"/>
      <c r="C41" s="12">
        <v>20000</v>
      </c>
      <c r="D41" s="12">
        <v>28</v>
      </c>
      <c r="E41" s="12">
        <f t="shared" si="0"/>
        <v>560000</v>
      </c>
      <c r="F41" s="6"/>
    </row>
    <row r="42" spans="1:6" ht="15.75">
      <c r="A42" s="6" t="s">
        <v>27</v>
      </c>
      <c r="B42" s="12"/>
      <c r="C42" s="12">
        <v>30000</v>
      </c>
      <c r="D42" s="12">
        <v>60</v>
      </c>
      <c r="E42" s="12">
        <f t="shared" si="0"/>
        <v>1800000</v>
      </c>
      <c r="F42" s="6"/>
    </row>
    <row r="43" spans="1:6" ht="15.75">
      <c r="A43" s="6"/>
      <c r="B43" s="23" t="s">
        <v>59</v>
      </c>
      <c r="C43" s="24"/>
      <c r="D43" s="1">
        <f>SUM(E34:E42)</f>
        <v>4700000</v>
      </c>
      <c r="E43" s="24"/>
      <c r="F43" s="6"/>
    </row>
    <row r="44" spans="1:6" ht="17.25">
      <c r="A44" s="25" t="s">
        <v>222</v>
      </c>
      <c r="B44" s="23">
        <v>9</v>
      </c>
      <c r="C44" s="2">
        <f>D43*B44</f>
        <v>42300000</v>
      </c>
      <c r="D44" s="24"/>
      <c r="E44" s="24"/>
      <c r="F44" s="6"/>
    </row>
    <row r="45" spans="1:6" ht="17.25">
      <c r="A45" s="25"/>
      <c r="B45" s="23"/>
      <c r="C45" s="2"/>
      <c r="D45" s="24"/>
      <c r="E45" s="24"/>
      <c r="F45" s="6"/>
    </row>
    <row r="46" spans="1:6" ht="17.25">
      <c r="A46" s="25"/>
      <c r="B46" s="23"/>
      <c r="C46" s="2"/>
      <c r="D46" s="24"/>
      <c r="E46" s="24"/>
      <c r="F46" s="6"/>
    </row>
    <row r="47" spans="1:6" ht="15.75">
      <c r="A47" s="14" t="s">
        <v>223</v>
      </c>
      <c r="B47" s="12"/>
      <c r="C47" s="12"/>
      <c r="D47" s="12"/>
      <c r="E47" s="12"/>
      <c r="F47" s="6"/>
    </row>
    <row r="48" spans="1:6" ht="17.25">
      <c r="A48" s="27" t="s">
        <v>267</v>
      </c>
      <c r="B48" s="12"/>
      <c r="C48" s="12"/>
      <c r="D48" s="12"/>
      <c r="E48" s="12"/>
      <c r="F48" s="6"/>
    </row>
    <row r="49" spans="1:6" ht="15.75">
      <c r="A49" s="6" t="s">
        <v>77</v>
      </c>
      <c r="B49" s="12"/>
      <c r="C49" s="12"/>
      <c r="D49" s="12"/>
      <c r="E49" s="12"/>
      <c r="F49" s="6"/>
    </row>
    <row r="50" spans="1:6" ht="15.75">
      <c r="A50" s="17" t="s">
        <v>78</v>
      </c>
      <c r="B50" s="12">
        <v>30000</v>
      </c>
      <c r="C50" s="12">
        <v>5</v>
      </c>
      <c r="D50" s="12">
        <v>18</v>
      </c>
      <c r="E50" s="12">
        <f>B50*C50*D50</f>
        <v>2700000</v>
      </c>
      <c r="F50" s="6"/>
    </row>
    <row r="51" spans="1:6" ht="17.25">
      <c r="A51" s="27" t="s">
        <v>28</v>
      </c>
      <c r="B51" s="12"/>
      <c r="C51" s="12"/>
      <c r="D51" s="12"/>
      <c r="E51" s="12"/>
      <c r="F51" s="6"/>
    </row>
    <row r="52" spans="1:6" ht="15.75">
      <c r="A52" s="6" t="s">
        <v>311</v>
      </c>
      <c r="B52" s="12"/>
      <c r="C52" s="12"/>
      <c r="D52" s="12"/>
      <c r="E52" s="12"/>
      <c r="F52" s="6"/>
    </row>
    <row r="53" spans="1:6" ht="15.75">
      <c r="A53" s="17" t="s">
        <v>29</v>
      </c>
      <c r="B53" s="12">
        <v>2</v>
      </c>
      <c r="C53" s="12">
        <v>25000</v>
      </c>
      <c r="D53" s="12">
        <v>90</v>
      </c>
      <c r="E53" s="12">
        <f>B53*C53*D53</f>
        <v>4500000</v>
      </c>
      <c r="F53" s="6"/>
    </row>
    <row r="54" spans="1:6" ht="15.75">
      <c r="A54" s="17" t="s">
        <v>30</v>
      </c>
      <c r="B54" s="12"/>
      <c r="C54" s="12">
        <v>20000</v>
      </c>
      <c r="D54" s="12">
        <v>90</v>
      </c>
      <c r="E54" s="12">
        <f>C54*D54</f>
        <v>1800000</v>
      </c>
      <c r="F54" s="6"/>
    </row>
    <row r="55" spans="1:6" ht="15.75">
      <c r="A55" s="6" t="s">
        <v>268</v>
      </c>
      <c r="B55" s="12"/>
      <c r="C55" s="12"/>
      <c r="D55" s="12"/>
      <c r="E55" s="12"/>
      <c r="F55" s="6"/>
    </row>
    <row r="56" spans="1:6" ht="15.75">
      <c r="A56" s="28" t="s">
        <v>224</v>
      </c>
      <c r="B56" s="12">
        <v>50000</v>
      </c>
      <c r="C56" s="12">
        <v>10</v>
      </c>
      <c r="D56" s="12">
        <v>12</v>
      </c>
      <c r="E56" s="12">
        <f>B56*C56*D56</f>
        <v>6000000</v>
      </c>
      <c r="F56" s="6"/>
    </row>
    <row r="57" spans="1:6" ht="15.75">
      <c r="A57" s="6" t="s">
        <v>285</v>
      </c>
      <c r="B57" s="12"/>
      <c r="C57" s="12"/>
      <c r="D57" s="12"/>
      <c r="E57" s="12">
        <v>1000000</v>
      </c>
      <c r="F57" s="6"/>
    </row>
    <row r="58" spans="1:6" ht="15.75">
      <c r="A58" s="6"/>
      <c r="B58" s="23" t="s">
        <v>59</v>
      </c>
      <c r="C58" s="24"/>
      <c r="D58" s="3">
        <f>SUM(E50:E57)</f>
        <v>16000000</v>
      </c>
      <c r="E58" s="12"/>
      <c r="F58" s="6"/>
    </row>
    <row r="59" spans="1:6" ht="17.25">
      <c r="A59" s="25" t="s">
        <v>225</v>
      </c>
      <c r="B59" s="23">
        <v>9</v>
      </c>
      <c r="C59" s="96">
        <f>D58*B59</f>
        <v>144000000</v>
      </c>
      <c r="D59" s="22"/>
      <c r="E59" s="24"/>
      <c r="F59" s="6"/>
    </row>
    <row r="60" spans="1:6" ht="15.75">
      <c r="A60" s="14" t="s">
        <v>4</v>
      </c>
      <c r="B60" s="12"/>
      <c r="C60" s="12"/>
      <c r="D60" s="12"/>
      <c r="E60" s="12"/>
      <c r="F60" s="6"/>
    </row>
    <row r="61" spans="1:6" ht="17.25">
      <c r="A61" s="29" t="s">
        <v>249</v>
      </c>
      <c r="B61" s="12"/>
      <c r="C61" s="12"/>
      <c r="D61" s="12"/>
      <c r="E61" s="12"/>
      <c r="F61" s="6"/>
    </row>
    <row r="62" spans="1:6" ht="17.25">
      <c r="A62" s="29" t="s">
        <v>250</v>
      </c>
      <c r="B62" s="12"/>
      <c r="C62" s="12"/>
      <c r="D62" s="12"/>
      <c r="E62" s="12"/>
      <c r="F62" s="6"/>
    </row>
    <row r="63" spans="1:6" ht="17.25">
      <c r="A63" s="30" t="s">
        <v>251</v>
      </c>
      <c r="B63" s="12"/>
      <c r="C63" s="12"/>
      <c r="D63" s="12"/>
      <c r="E63" s="12"/>
      <c r="F63" s="6"/>
    </row>
    <row r="64" spans="1:6" ht="15.75">
      <c r="A64" s="31" t="s">
        <v>5</v>
      </c>
      <c r="B64" s="12">
        <v>80000</v>
      </c>
      <c r="C64" s="12">
        <v>16</v>
      </c>
      <c r="D64" s="12">
        <f>B64*C64</f>
        <v>1280000</v>
      </c>
      <c r="E64" s="12"/>
      <c r="F64" s="6"/>
    </row>
    <row r="65" spans="1:6" ht="15.75">
      <c r="A65" s="31" t="s">
        <v>6</v>
      </c>
      <c r="B65" s="12">
        <v>60000</v>
      </c>
      <c r="C65" s="12">
        <v>16</v>
      </c>
      <c r="D65" s="12">
        <f aca="true" t="shared" si="1" ref="D65:D88">B65*C65</f>
        <v>960000</v>
      </c>
      <c r="E65" s="12"/>
      <c r="F65" s="6"/>
    </row>
    <row r="66" spans="1:6" ht="15.75">
      <c r="A66" s="31" t="s">
        <v>7</v>
      </c>
      <c r="B66" s="12">
        <v>45000</v>
      </c>
      <c r="C66" s="12">
        <v>16</v>
      </c>
      <c r="D66" s="12">
        <f t="shared" si="1"/>
        <v>720000</v>
      </c>
      <c r="E66" s="12"/>
      <c r="F66" s="6"/>
    </row>
    <row r="67" spans="1:6" ht="17.25">
      <c r="A67" s="29" t="s">
        <v>252</v>
      </c>
      <c r="B67" s="12"/>
      <c r="C67" s="12"/>
      <c r="D67" s="12"/>
      <c r="E67" s="6"/>
      <c r="F67" s="6"/>
    </row>
    <row r="68" spans="1:6" ht="17.25">
      <c r="A68" s="30" t="s">
        <v>251</v>
      </c>
      <c r="B68" s="12"/>
      <c r="C68" s="12"/>
      <c r="D68" s="12"/>
      <c r="E68" s="6"/>
      <c r="F68" s="6"/>
    </row>
    <row r="69" spans="1:6" ht="15.75">
      <c r="A69" s="31" t="s">
        <v>5</v>
      </c>
      <c r="B69" s="12">
        <v>80000</v>
      </c>
      <c r="C69" s="12">
        <v>6</v>
      </c>
      <c r="D69" s="12">
        <f t="shared" si="1"/>
        <v>480000</v>
      </c>
      <c r="E69" s="6"/>
      <c r="F69" s="6"/>
    </row>
    <row r="70" spans="1:6" ht="15.75">
      <c r="A70" s="31" t="s">
        <v>6</v>
      </c>
      <c r="B70" s="12">
        <v>60000</v>
      </c>
      <c r="C70" s="12">
        <v>6</v>
      </c>
      <c r="D70" s="12">
        <f t="shared" si="1"/>
        <v>360000</v>
      </c>
      <c r="E70" s="6"/>
      <c r="F70" s="6"/>
    </row>
    <row r="71" spans="1:6" ht="15.75">
      <c r="A71" s="31" t="s">
        <v>31</v>
      </c>
      <c r="B71" s="12">
        <v>45000</v>
      </c>
      <c r="C71" s="12">
        <v>12</v>
      </c>
      <c r="D71" s="12">
        <f t="shared" si="1"/>
        <v>540000</v>
      </c>
      <c r="E71" s="6"/>
      <c r="F71" s="6"/>
    </row>
    <row r="72" spans="1:6" ht="17.25">
      <c r="A72" s="32" t="s">
        <v>253</v>
      </c>
      <c r="B72" s="12"/>
      <c r="C72" s="12"/>
      <c r="D72" s="12"/>
      <c r="E72" s="6"/>
      <c r="F72" s="6"/>
    </row>
    <row r="73" spans="1:6" ht="15.75">
      <c r="A73" s="31" t="s">
        <v>8</v>
      </c>
      <c r="B73" s="12">
        <v>120000</v>
      </c>
      <c r="C73" s="12">
        <v>6</v>
      </c>
      <c r="D73" s="12">
        <f t="shared" si="1"/>
        <v>720000</v>
      </c>
      <c r="E73" s="6"/>
      <c r="F73" s="6"/>
    </row>
    <row r="74" spans="1:6" ht="15.75">
      <c r="A74" s="31" t="s">
        <v>9</v>
      </c>
      <c r="B74" s="12">
        <v>90000</v>
      </c>
      <c r="C74" s="12">
        <v>6</v>
      </c>
      <c r="D74" s="12">
        <f t="shared" si="1"/>
        <v>540000</v>
      </c>
      <c r="E74" s="6"/>
      <c r="F74" s="6"/>
    </row>
    <row r="75" spans="1:6" ht="15.75">
      <c r="A75" s="31" t="s">
        <v>10</v>
      </c>
      <c r="B75" s="12">
        <v>70000</v>
      </c>
      <c r="C75" s="12">
        <v>12</v>
      </c>
      <c r="D75" s="12">
        <f t="shared" si="1"/>
        <v>840000</v>
      </c>
      <c r="E75" s="6"/>
      <c r="F75" s="6"/>
    </row>
    <row r="76" spans="1:6" ht="17.25">
      <c r="A76" s="33" t="s">
        <v>254</v>
      </c>
      <c r="B76" s="12"/>
      <c r="C76" s="12"/>
      <c r="D76" s="12"/>
      <c r="E76" s="6"/>
      <c r="F76" s="6"/>
    </row>
    <row r="77" spans="1:6" ht="17.25">
      <c r="A77" s="30" t="s">
        <v>251</v>
      </c>
      <c r="B77" s="12"/>
      <c r="C77" s="12"/>
      <c r="D77" s="12"/>
      <c r="E77" s="6"/>
      <c r="F77" s="6"/>
    </row>
    <row r="78" spans="1:6" ht="15.75">
      <c r="A78" s="31" t="s">
        <v>5</v>
      </c>
      <c r="B78" s="12">
        <v>80000</v>
      </c>
      <c r="C78" s="12">
        <v>6</v>
      </c>
      <c r="D78" s="12">
        <f t="shared" si="1"/>
        <v>480000</v>
      </c>
      <c r="E78" s="6"/>
      <c r="F78" s="6"/>
    </row>
    <row r="79" spans="1:6" ht="15.75">
      <c r="A79" s="31" t="s">
        <v>6</v>
      </c>
      <c r="B79" s="12">
        <v>60000</v>
      </c>
      <c r="C79" s="12">
        <v>6</v>
      </c>
      <c r="D79" s="12">
        <f t="shared" si="1"/>
        <v>360000</v>
      </c>
      <c r="E79" s="6"/>
      <c r="F79" s="6"/>
    </row>
    <row r="80" spans="1:6" ht="15.75">
      <c r="A80" s="31" t="s">
        <v>31</v>
      </c>
      <c r="B80" s="12">
        <v>45000</v>
      </c>
      <c r="C80" s="12">
        <v>12</v>
      </c>
      <c r="D80" s="12">
        <f t="shared" si="1"/>
        <v>540000</v>
      </c>
      <c r="E80" s="6"/>
      <c r="F80" s="6"/>
    </row>
    <row r="81" spans="1:6" ht="17.25">
      <c r="A81" s="32" t="s">
        <v>253</v>
      </c>
      <c r="B81" s="12"/>
      <c r="C81" s="12"/>
      <c r="D81" s="12"/>
      <c r="E81" s="6"/>
      <c r="F81" s="6"/>
    </row>
    <row r="82" spans="1:6" ht="15.75">
      <c r="A82" s="31" t="s">
        <v>8</v>
      </c>
      <c r="B82" s="12">
        <v>120000</v>
      </c>
      <c r="C82" s="12">
        <v>6</v>
      </c>
      <c r="D82" s="12">
        <f t="shared" si="1"/>
        <v>720000</v>
      </c>
      <c r="E82" s="6"/>
      <c r="F82" s="6"/>
    </row>
    <row r="83" spans="1:6" ht="15.75">
      <c r="A83" s="31" t="s">
        <v>9</v>
      </c>
      <c r="B83" s="12">
        <v>90000</v>
      </c>
      <c r="C83" s="12">
        <v>6</v>
      </c>
      <c r="D83" s="12">
        <f t="shared" si="1"/>
        <v>540000</v>
      </c>
      <c r="E83" s="12"/>
      <c r="F83" s="6"/>
    </row>
    <row r="84" spans="1:6" ht="15.75">
      <c r="A84" s="31" t="s">
        <v>10</v>
      </c>
      <c r="B84" s="12">
        <v>70000</v>
      </c>
      <c r="C84" s="12">
        <v>12</v>
      </c>
      <c r="D84" s="12">
        <f t="shared" si="1"/>
        <v>840000</v>
      </c>
      <c r="E84" s="12"/>
      <c r="F84" s="6"/>
    </row>
    <row r="85" spans="1:6" ht="17.25">
      <c r="A85" s="34" t="s">
        <v>255</v>
      </c>
      <c r="B85" s="12"/>
      <c r="C85" s="12"/>
      <c r="D85" s="12"/>
      <c r="E85" s="12"/>
      <c r="F85" s="6"/>
    </row>
    <row r="86" spans="1:6" ht="15.75">
      <c r="A86" s="31" t="s">
        <v>11</v>
      </c>
      <c r="B86" s="12">
        <v>600000</v>
      </c>
      <c r="C86" s="12">
        <v>3</v>
      </c>
      <c r="D86" s="12">
        <f t="shared" si="1"/>
        <v>1800000</v>
      </c>
      <c r="E86" s="12"/>
      <c r="F86" s="6"/>
    </row>
    <row r="87" spans="1:6" ht="15.75">
      <c r="A87" s="31" t="s">
        <v>12</v>
      </c>
      <c r="B87" s="12">
        <v>450000</v>
      </c>
      <c r="C87" s="12">
        <v>3</v>
      </c>
      <c r="D87" s="12">
        <f t="shared" si="1"/>
        <v>1350000</v>
      </c>
      <c r="E87" s="12"/>
      <c r="F87" s="6"/>
    </row>
    <row r="88" spans="1:6" ht="15.75">
      <c r="A88" s="31" t="s">
        <v>13</v>
      </c>
      <c r="B88" s="12">
        <v>300000</v>
      </c>
      <c r="C88" s="12">
        <v>6</v>
      </c>
      <c r="D88" s="12">
        <f t="shared" si="1"/>
        <v>1800000</v>
      </c>
      <c r="E88" s="12"/>
      <c r="F88" s="6"/>
    </row>
    <row r="89" spans="1:6" ht="17.25">
      <c r="A89" s="25"/>
      <c r="B89" s="23" t="s">
        <v>60</v>
      </c>
      <c r="C89" s="26"/>
      <c r="D89" s="3">
        <f>SUM(D64:D88)</f>
        <v>14870000</v>
      </c>
      <c r="E89" s="24"/>
      <c r="F89" s="6"/>
    </row>
    <row r="90" spans="1:6" ht="17.25">
      <c r="A90" s="25" t="s">
        <v>227</v>
      </c>
      <c r="B90" s="23">
        <v>9</v>
      </c>
      <c r="C90" s="96">
        <f>D89*B90</f>
        <v>133830000</v>
      </c>
      <c r="D90" s="22"/>
      <c r="E90" s="24"/>
      <c r="F90" s="6"/>
    </row>
    <row r="91" spans="1:6" ht="15.75">
      <c r="A91" s="14" t="s">
        <v>61</v>
      </c>
      <c r="B91" s="12"/>
      <c r="C91" s="12"/>
      <c r="D91" s="12"/>
      <c r="E91" s="12"/>
      <c r="F91" s="6"/>
    </row>
    <row r="92" spans="1:6" ht="15.75">
      <c r="A92" s="6" t="s">
        <v>43</v>
      </c>
      <c r="B92" s="12"/>
      <c r="C92" s="12"/>
      <c r="D92" s="12"/>
      <c r="E92" s="12"/>
      <c r="F92" s="6"/>
    </row>
    <row r="93" spans="1:6" ht="15.75">
      <c r="A93" s="6"/>
      <c r="B93" s="6">
        <v>135</v>
      </c>
      <c r="C93" s="12">
        <v>15000</v>
      </c>
      <c r="D93" s="12">
        <v>7</v>
      </c>
      <c r="E93" s="12">
        <f>B93*C93*D93</f>
        <v>14175000</v>
      </c>
      <c r="F93" s="6"/>
    </row>
    <row r="94" spans="1:6" ht="15.75">
      <c r="A94" s="35" t="s">
        <v>32</v>
      </c>
      <c r="B94" s="36"/>
      <c r="C94" s="36"/>
      <c r="D94" s="36"/>
      <c r="E94" s="12"/>
      <c r="F94" s="6"/>
    </row>
    <row r="95" spans="1:6" ht="15.75">
      <c r="A95" s="37" t="s">
        <v>3</v>
      </c>
      <c r="B95" s="36"/>
      <c r="C95" s="36">
        <v>50000</v>
      </c>
      <c r="D95" s="36">
        <v>86</v>
      </c>
      <c r="E95" s="12">
        <f>C95*D95</f>
        <v>4300000</v>
      </c>
      <c r="F95" s="6"/>
    </row>
    <row r="96" spans="1:6" ht="15.75">
      <c r="A96" s="6" t="s">
        <v>66</v>
      </c>
      <c r="B96" s="12"/>
      <c r="C96" s="12"/>
      <c r="D96" s="12"/>
      <c r="E96" s="12">
        <v>3000000</v>
      </c>
      <c r="F96" s="6"/>
    </row>
    <row r="97" spans="1:6" ht="15.75">
      <c r="A97" s="6"/>
      <c r="B97" s="38" t="s">
        <v>226</v>
      </c>
      <c r="C97" s="12"/>
      <c r="D97" s="3">
        <f>SUM(E93:E96)</f>
        <v>21475000</v>
      </c>
      <c r="E97" s="12"/>
      <c r="F97" s="6"/>
    </row>
    <row r="98" spans="1:6" ht="17.25">
      <c r="A98" s="25" t="s">
        <v>14</v>
      </c>
      <c r="B98" s="23">
        <v>9</v>
      </c>
      <c r="C98" s="96">
        <f>D97*B98</f>
        <v>193275000</v>
      </c>
      <c r="D98" s="24"/>
      <c r="E98" s="24"/>
      <c r="F98" s="6"/>
    </row>
    <row r="99" spans="1:6" ht="15.75">
      <c r="A99" s="6"/>
      <c r="B99" s="6"/>
      <c r="C99" s="6"/>
      <c r="D99" s="6"/>
      <c r="E99" s="6"/>
      <c r="F99" s="6"/>
    </row>
    <row r="100" spans="1:6" ht="17.25">
      <c r="A100" s="111" t="s">
        <v>269</v>
      </c>
      <c r="B100" s="112"/>
      <c r="C100" s="97">
        <f>SUM(C44,C59,C90,C98)</f>
        <v>513405000</v>
      </c>
      <c r="D100" s="39"/>
      <c r="E100" s="40"/>
      <c r="F100" s="6"/>
    </row>
    <row r="101" spans="1:6" ht="17.25">
      <c r="A101" s="41"/>
      <c r="B101" s="39"/>
      <c r="C101" s="40"/>
      <c r="D101" s="39"/>
      <c r="E101" s="40"/>
      <c r="F101" s="6"/>
    </row>
    <row r="102" spans="1:6" ht="15.75">
      <c r="A102" s="11" t="s">
        <v>56</v>
      </c>
      <c r="B102" s="12"/>
      <c r="C102" s="12"/>
      <c r="D102" s="12"/>
      <c r="E102" s="12"/>
      <c r="F102" s="6"/>
    </row>
    <row r="103" spans="1:6" ht="15.75">
      <c r="A103" s="14" t="s">
        <v>228</v>
      </c>
      <c r="B103" s="12"/>
      <c r="C103" s="12"/>
      <c r="D103" s="12"/>
      <c r="E103" s="12"/>
      <c r="F103" s="6"/>
    </row>
    <row r="104" spans="1:6" ht="15.75">
      <c r="A104" s="42" t="s">
        <v>103</v>
      </c>
      <c r="B104" s="43"/>
      <c r="C104" s="43"/>
      <c r="D104" s="44"/>
      <c r="E104" s="44"/>
      <c r="F104" s="6"/>
    </row>
    <row r="105" spans="1:6" ht="15.75">
      <c r="A105" s="45" t="s">
        <v>104</v>
      </c>
      <c r="B105" s="44"/>
      <c r="C105" s="44"/>
      <c r="D105" s="44"/>
      <c r="E105" s="44"/>
      <c r="F105" s="6"/>
    </row>
    <row r="106" spans="1:6" ht="18">
      <c r="A106" s="46" t="s">
        <v>270</v>
      </c>
      <c r="B106" s="47">
        <v>10</v>
      </c>
      <c r="C106" s="47">
        <v>50000</v>
      </c>
      <c r="D106" s="48">
        <v>2</v>
      </c>
      <c r="E106" s="47">
        <f>B106*C106*D106</f>
        <v>1000000</v>
      </c>
      <c r="F106" s="6"/>
    </row>
    <row r="107" spans="1:6" ht="15.75">
      <c r="A107" s="49" t="s">
        <v>105</v>
      </c>
      <c r="B107" s="50"/>
      <c r="C107" s="50"/>
      <c r="D107" s="46"/>
      <c r="E107" s="47"/>
      <c r="F107" s="6"/>
    </row>
    <row r="108" spans="1:6" ht="18">
      <c r="A108" s="46" t="s">
        <v>271</v>
      </c>
      <c r="B108" s="50">
        <v>2</v>
      </c>
      <c r="C108" s="47">
        <v>50000</v>
      </c>
      <c r="D108" s="46">
        <v>4</v>
      </c>
      <c r="E108" s="47">
        <f>B108*C108*D108</f>
        <v>400000</v>
      </c>
      <c r="F108" s="6"/>
    </row>
    <row r="109" spans="1:6" ht="15.75">
      <c r="A109" s="51" t="s">
        <v>106</v>
      </c>
      <c r="B109" s="50"/>
      <c r="C109" s="47"/>
      <c r="D109" s="46"/>
      <c r="E109" s="47"/>
      <c r="F109" s="6"/>
    </row>
    <row r="110" spans="1:6" ht="15.75">
      <c r="A110" s="46" t="s">
        <v>107</v>
      </c>
      <c r="B110" s="50">
        <v>9</v>
      </c>
      <c r="C110" s="47">
        <v>50000</v>
      </c>
      <c r="D110" s="46">
        <v>2</v>
      </c>
      <c r="E110" s="47">
        <f>B110*C110*D110</f>
        <v>900000</v>
      </c>
      <c r="F110" s="6"/>
    </row>
    <row r="111" spans="1:6" ht="15.75">
      <c r="A111" s="52" t="s">
        <v>108</v>
      </c>
      <c r="B111" s="47"/>
      <c r="C111" s="47">
        <v>40000</v>
      </c>
      <c r="D111" s="48">
        <v>14</v>
      </c>
      <c r="E111" s="47">
        <f>C111*D111</f>
        <v>560000</v>
      </c>
      <c r="F111" s="6"/>
    </row>
    <row r="112" spans="1:6" ht="15.75">
      <c r="A112" s="52" t="s">
        <v>109</v>
      </c>
      <c r="B112" s="47"/>
      <c r="C112" s="47"/>
      <c r="D112" s="48"/>
      <c r="E112" s="47">
        <v>200000</v>
      </c>
      <c r="F112" s="6"/>
    </row>
    <row r="113" spans="1:6" ht="15.75">
      <c r="A113" s="45" t="s">
        <v>110</v>
      </c>
      <c r="B113" s="47"/>
      <c r="C113" s="47"/>
      <c r="D113" s="48"/>
      <c r="E113" s="47"/>
      <c r="F113" s="6"/>
    </row>
    <row r="114" spans="1:6" ht="15.75">
      <c r="A114" s="46" t="s">
        <v>111</v>
      </c>
      <c r="B114" s="47"/>
      <c r="C114" s="47">
        <v>35000</v>
      </c>
      <c r="D114" s="48">
        <v>4</v>
      </c>
      <c r="E114" s="47">
        <f>C114*D114</f>
        <v>140000</v>
      </c>
      <c r="F114" s="6"/>
    </row>
    <row r="115" spans="1:6" ht="15.75">
      <c r="A115" s="51" t="s">
        <v>112</v>
      </c>
      <c r="B115" s="47"/>
      <c r="C115" s="47"/>
      <c r="D115" s="48"/>
      <c r="E115" s="47"/>
      <c r="F115" s="6"/>
    </row>
    <row r="116" spans="1:6" ht="15.75">
      <c r="A116" s="51" t="s">
        <v>113</v>
      </c>
      <c r="B116" s="47"/>
      <c r="C116" s="47"/>
      <c r="D116" s="48"/>
      <c r="E116" s="47">
        <v>50000</v>
      </c>
      <c r="F116" s="6"/>
    </row>
    <row r="117" spans="1:6" ht="15.75">
      <c r="A117" s="51" t="s">
        <v>114</v>
      </c>
      <c r="B117" s="47"/>
      <c r="C117" s="47"/>
      <c r="D117" s="48"/>
      <c r="E117" s="47">
        <v>500000</v>
      </c>
      <c r="F117" s="6"/>
    </row>
    <row r="118" spans="1:6" ht="15.75">
      <c r="A118" s="51" t="s">
        <v>115</v>
      </c>
      <c r="B118" s="47"/>
      <c r="C118" s="47"/>
      <c r="D118" s="48"/>
      <c r="E118" s="47">
        <v>500000</v>
      </c>
      <c r="F118" s="6"/>
    </row>
    <row r="119" spans="1:6" ht="15.75">
      <c r="A119" s="51" t="s">
        <v>116</v>
      </c>
      <c r="B119" s="47"/>
      <c r="C119" s="47"/>
      <c r="D119" s="48"/>
      <c r="E119" s="47">
        <v>100000</v>
      </c>
      <c r="F119" s="6"/>
    </row>
    <row r="120" spans="1:6" ht="15.75">
      <c r="A120" s="51" t="s">
        <v>288</v>
      </c>
      <c r="B120" s="47"/>
      <c r="C120" s="47">
        <v>100000</v>
      </c>
      <c r="D120" s="48">
        <v>10</v>
      </c>
      <c r="E120" s="47">
        <f>C120*D120</f>
        <v>1000000</v>
      </c>
      <c r="F120" s="6"/>
    </row>
    <row r="121" spans="1:6" ht="15.75">
      <c r="A121" s="53" t="s">
        <v>161</v>
      </c>
      <c r="B121" s="54"/>
      <c r="C121" s="54"/>
      <c r="D121" s="54"/>
      <c r="E121" s="47"/>
      <c r="F121" s="6"/>
    </row>
    <row r="122" spans="1:6" ht="15.75">
      <c r="A122" s="113" t="s">
        <v>154</v>
      </c>
      <c r="B122" s="113"/>
      <c r="C122" s="113"/>
      <c r="D122" s="113"/>
      <c r="E122" s="47">
        <v>500000</v>
      </c>
      <c r="F122" s="6"/>
    </row>
    <row r="123" spans="1:6" ht="15.75">
      <c r="A123" s="55" t="s">
        <v>155</v>
      </c>
      <c r="B123" s="54"/>
      <c r="C123" s="54"/>
      <c r="D123" s="54"/>
      <c r="E123" s="47"/>
      <c r="F123" s="6"/>
    </row>
    <row r="124" spans="1:6" ht="15.75">
      <c r="A124" s="45" t="s">
        <v>156</v>
      </c>
      <c r="B124" s="54"/>
      <c r="C124" s="54"/>
      <c r="D124" s="54"/>
      <c r="E124" s="47"/>
      <c r="F124" s="6"/>
    </row>
    <row r="125" spans="1:6" ht="15.75">
      <c r="A125" s="56" t="s">
        <v>117</v>
      </c>
      <c r="B125" s="54">
        <v>7</v>
      </c>
      <c r="C125" s="54">
        <v>35000</v>
      </c>
      <c r="D125" s="48">
        <v>2</v>
      </c>
      <c r="E125" s="47">
        <f>B125*C125*D125</f>
        <v>490000</v>
      </c>
      <c r="F125" s="6"/>
    </row>
    <row r="126" spans="1:6" ht="15.75">
      <c r="A126" s="45" t="s">
        <v>118</v>
      </c>
      <c r="B126" s="54"/>
      <c r="C126" s="54"/>
      <c r="D126" s="48"/>
      <c r="E126" s="47"/>
      <c r="F126" s="6"/>
    </row>
    <row r="127" spans="1:6" ht="15.75">
      <c r="A127" s="46" t="s">
        <v>119</v>
      </c>
      <c r="B127" s="54">
        <v>2</v>
      </c>
      <c r="C127" s="54">
        <v>35000</v>
      </c>
      <c r="D127" s="48">
        <v>4</v>
      </c>
      <c r="E127" s="47">
        <f>B127*C127*D127</f>
        <v>280000</v>
      </c>
      <c r="F127" s="6"/>
    </row>
    <row r="128" spans="1:6" ht="15.75">
      <c r="A128" s="52" t="s">
        <v>120</v>
      </c>
      <c r="B128" s="54"/>
      <c r="C128" s="54"/>
      <c r="D128" s="48"/>
      <c r="E128" s="47"/>
      <c r="F128" s="6"/>
    </row>
    <row r="129" spans="1:6" ht="15.75">
      <c r="A129" s="46" t="s">
        <v>121</v>
      </c>
      <c r="B129" s="54">
        <v>10</v>
      </c>
      <c r="C129" s="54">
        <v>35000</v>
      </c>
      <c r="D129" s="48">
        <v>4</v>
      </c>
      <c r="E129" s="47">
        <f>B129*C129*D129</f>
        <v>1400000</v>
      </c>
      <c r="F129" s="6"/>
    </row>
    <row r="130" spans="1:6" ht="15.75">
      <c r="A130" s="51" t="s">
        <v>122</v>
      </c>
      <c r="B130" s="54"/>
      <c r="C130" s="54"/>
      <c r="D130" s="48"/>
      <c r="E130" s="47"/>
      <c r="F130" s="6"/>
    </row>
    <row r="131" spans="1:6" ht="15.75">
      <c r="A131" s="55" t="s">
        <v>123</v>
      </c>
      <c r="B131" s="54"/>
      <c r="C131" s="54">
        <v>70000</v>
      </c>
      <c r="D131" s="48">
        <v>20</v>
      </c>
      <c r="E131" s="47">
        <f>C131*D131</f>
        <v>1400000</v>
      </c>
      <c r="F131" s="6"/>
    </row>
    <row r="132" spans="1:6" ht="15.75">
      <c r="A132" s="55" t="s">
        <v>124</v>
      </c>
      <c r="B132" s="54"/>
      <c r="C132" s="54">
        <v>70000</v>
      </c>
      <c r="D132" s="48">
        <v>10</v>
      </c>
      <c r="E132" s="47">
        <f>C132*D132</f>
        <v>700000</v>
      </c>
      <c r="F132" s="6"/>
    </row>
    <row r="133" spans="1:6" ht="15.75">
      <c r="A133" s="51" t="s">
        <v>125</v>
      </c>
      <c r="B133" s="54"/>
      <c r="C133" s="54"/>
      <c r="D133" s="48"/>
      <c r="E133" s="47">
        <v>2000000</v>
      </c>
      <c r="F133" s="6"/>
    </row>
    <row r="134" spans="1:6" ht="15.75">
      <c r="A134" s="51" t="s">
        <v>126</v>
      </c>
      <c r="B134" s="54"/>
      <c r="C134" s="54"/>
      <c r="D134" s="48"/>
      <c r="E134" s="47"/>
      <c r="F134" s="6"/>
    </row>
    <row r="135" spans="1:6" ht="15.75">
      <c r="A135" s="46" t="s">
        <v>127</v>
      </c>
      <c r="B135" s="54"/>
      <c r="C135" s="54">
        <v>50000</v>
      </c>
      <c r="D135" s="48">
        <v>7</v>
      </c>
      <c r="E135" s="47">
        <f>C135*D135</f>
        <v>350000</v>
      </c>
      <c r="F135" s="6"/>
    </row>
    <row r="136" spans="1:6" ht="15.75">
      <c r="A136" s="51" t="s">
        <v>289</v>
      </c>
      <c r="B136" s="54"/>
      <c r="C136" s="54"/>
      <c r="D136" s="48"/>
      <c r="E136" s="47"/>
      <c r="F136" s="6"/>
    </row>
    <row r="137" spans="1:6" ht="15.75">
      <c r="A137" s="75" t="s">
        <v>290</v>
      </c>
      <c r="B137" s="54"/>
      <c r="C137" s="54"/>
      <c r="D137" s="48"/>
      <c r="E137" s="47"/>
      <c r="F137" s="6"/>
    </row>
    <row r="138" spans="1:6" ht="15.75">
      <c r="A138" s="55" t="s">
        <v>291</v>
      </c>
      <c r="B138" s="54">
        <v>10000</v>
      </c>
      <c r="C138" s="54">
        <v>2</v>
      </c>
      <c r="D138" s="48">
        <v>70</v>
      </c>
      <c r="E138" s="47">
        <f>B138*C138*D138</f>
        <v>1400000</v>
      </c>
      <c r="F138" s="6"/>
    </row>
    <row r="139" spans="1:6" ht="15.75">
      <c r="A139" s="55" t="s">
        <v>292</v>
      </c>
      <c r="B139" s="54">
        <v>30000</v>
      </c>
      <c r="C139" s="54">
        <v>1</v>
      </c>
      <c r="D139" s="48">
        <v>70</v>
      </c>
      <c r="E139" s="47">
        <f>B139*C139*D139</f>
        <v>2100000</v>
      </c>
      <c r="F139" s="6"/>
    </row>
    <row r="140" spans="1:6" ht="15.75">
      <c r="A140" s="55"/>
      <c r="B140" s="54"/>
      <c r="C140" s="54"/>
      <c r="D140" s="48"/>
      <c r="E140" s="47"/>
      <c r="F140" s="6"/>
    </row>
    <row r="141" spans="1:6" ht="15.75">
      <c r="A141" s="57" t="s">
        <v>162</v>
      </c>
      <c r="B141" s="54"/>
      <c r="C141" s="54"/>
      <c r="D141" s="48"/>
      <c r="E141" s="47"/>
      <c r="F141" s="6"/>
    </row>
    <row r="142" spans="1:6" ht="15.75">
      <c r="A142" s="58" t="s">
        <v>128</v>
      </c>
      <c r="B142" s="54"/>
      <c r="C142" s="54"/>
      <c r="D142" s="48"/>
      <c r="E142" s="47"/>
      <c r="F142" s="6"/>
    </row>
    <row r="143" spans="1:6" ht="15.75">
      <c r="A143" s="55" t="s">
        <v>129</v>
      </c>
      <c r="B143" s="54"/>
      <c r="C143" s="54">
        <v>58000</v>
      </c>
      <c r="D143" s="48">
        <v>7</v>
      </c>
      <c r="E143" s="47">
        <f>C143*D143</f>
        <v>406000</v>
      </c>
      <c r="F143" s="6"/>
    </row>
    <row r="144" spans="1:6" ht="15.75">
      <c r="A144" s="51" t="s">
        <v>130</v>
      </c>
      <c r="B144" s="54"/>
      <c r="C144" s="54">
        <v>8000</v>
      </c>
      <c r="D144" s="48">
        <v>5</v>
      </c>
      <c r="E144" s="47">
        <f aca="true" t="shared" si="2" ref="E144:E158">C144*D144</f>
        <v>40000</v>
      </c>
      <c r="F144" s="6"/>
    </row>
    <row r="145" spans="1:6" ht="15.75">
      <c r="A145" s="55" t="s">
        <v>131</v>
      </c>
      <c r="B145" s="54"/>
      <c r="C145" s="54">
        <v>8000</v>
      </c>
      <c r="D145" s="48">
        <v>2</v>
      </c>
      <c r="E145" s="47">
        <f t="shared" si="2"/>
        <v>16000</v>
      </c>
      <c r="F145" s="6"/>
    </row>
    <row r="146" spans="1:6" ht="15.75">
      <c r="A146" s="55" t="s">
        <v>132</v>
      </c>
      <c r="B146" s="54"/>
      <c r="C146" s="54">
        <v>3000</v>
      </c>
      <c r="D146" s="48">
        <v>10</v>
      </c>
      <c r="E146" s="47">
        <f t="shared" si="2"/>
        <v>30000</v>
      </c>
      <c r="F146" s="6"/>
    </row>
    <row r="147" spans="1:6" ht="15.75">
      <c r="A147" s="55" t="s">
        <v>133</v>
      </c>
      <c r="B147" s="54"/>
      <c r="C147" s="54">
        <v>16000</v>
      </c>
      <c r="D147" s="48">
        <v>1</v>
      </c>
      <c r="E147" s="47">
        <f t="shared" si="2"/>
        <v>16000</v>
      </c>
      <c r="F147" s="6"/>
    </row>
    <row r="148" spans="1:6" ht="15.75">
      <c r="A148" s="51" t="s">
        <v>134</v>
      </c>
      <c r="B148" s="54"/>
      <c r="C148" s="54">
        <v>35000</v>
      </c>
      <c r="D148" s="48">
        <v>4</v>
      </c>
      <c r="E148" s="47">
        <f t="shared" si="2"/>
        <v>140000</v>
      </c>
      <c r="F148" s="6"/>
    </row>
    <row r="149" spans="1:6" ht="15.75">
      <c r="A149" s="59" t="s">
        <v>135</v>
      </c>
      <c r="B149" s="54"/>
      <c r="C149" s="54"/>
      <c r="D149" s="48"/>
      <c r="E149" s="47"/>
      <c r="F149" s="6"/>
    </row>
    <row r="150" spans="1:6" ht="15.75">
      <c r="A150" s="55" t="s">
        <v>159</v>
      </c>
      <c r="B150" s="54"/>
      <c r="C150" s="54">
        <v>350000</v>
      </c>
      <c r="D150" s="48">
        <v>1</v>
      </c>
      <c r="E150" s="47">
        <f t="shared" si="2"/>
        <v>350000</v>
      </c>
      <c r="F150" s="6"/>
    </row>
    <row r="151" spans="1:6" ht="15.75">
      <c r="A151" s="55" t="s">
        <v>136</v>
      </c>
      <c r="B151" s="54"/>
      <c r="C151" s="54">
        <v>15000</v>
      </c>
      <c r="D151" s="48">
        <v>3</v>
      </c>
      <c r="E151" s="47">
        <f t="shared" si="2"/>
        <v>45000</v>
      </c>
      <c r="F151" s="6"/>
    </row>
    <row r="152" spans="1:6" ht="15.75">
      <c r="A152" s="51" t="s">
        <v>137</v>
      </c>
      <c r="B152" s="54"/>
      <c r="C152" s="54"/>
      <c r="D152" s="48"/>
      <c r="E152" s="47">
        <v>400000</v>
      </c>
      <c r="F152" s="6"/>
    </row>
    <row r="153" spans="1:6" ht="15.75">
      <c r="A153" s="59" t="s">
        <v>138</v>
      </c>
      <c r="B153" s="54"/>
      <c r="C153" s="54"/>
      <c r="D153" s="48"/>
      <c r="E153" s="47"/>
      <c r="F153" s="6"/>
    </row>
    <row r="154" spans="1:6" ht="15.75">
      <c r="A154" s="60" t="s">
        <v>139</v>
      </c>
      <c r="B154" s="54"/>
      <c r="C154" s="54">
        <v>50000</v>
      </c>
      <c r="D154" s="48">
        <v>8</v>
      </c>
      <c r="E154" s="47">
        <f t="shared" si="2"/>
        <v>400000</v>
      </c>
      <c r="F154" s="6"/>
    </row>
    <row r="155" spans="1:6" ht="15.75">
      <c r="A155" s="60" t="s">
        <v>160</v>
      </c>
      <c r="B155" s="54"/>
      <c r="C155" s="54">
        <v>17000</v>
      </c>
      <c r="D155" s="48">
        <v>10</v>
      </c>
      <c r="E155" s="47">
        <f t="shared" si="2"/>
        <v>170000</v>
      </c>
      <c r="F155" s="6"/>
    </row>
    <row r="156" spans="1:6" ht="15.75">
      <c r="A156" s="60" t="s">
        <v>140</v>
      </c>
      <c r="B156" s="54"/>
      <c r="C156" s="54">
        <v>50000</v>
      </c>
      <c r="D156" s="48">
        <v>6</v>
      </c>
      <c r="E156" s="47">
        <f t="shared" si="2"/>
        <v>300000</v>
      </c>
      <c r="F156" s="6"/>
    </row>
    <row r="157" spans="1:6" ht="15.75">
      <c r="A157" s="61" t="s">
        <v>45</v>
      </c>
      <c r="B157" s="54"/>
      <c r="C157" s="54"/>
      <c r="D157" s="48"/>
      <c r="E157" s="47"/>
      <c r="F157" s="6"/>
    </row>
    <row r="158" spans="1:6" ht="15.75">
      <c r="A158" s="60" t="s">
        <v>46</v>
      </c>
      <c r="B158" s="54"/>
      <c r="C158" s="54">
        <v>5</v>
      </c>
      <c r="D158" s="48">
        <v>300000</v>
      </c>
      <c r="E158" s="47">
        <f t="shared" si="2"/>
        <v>1500000</v>
      </c>
      <c r="F158" s="6"/>
    </row>
    <row r="159" spans="1:6" ht="15.75">
      <c r="A159" s="60" t="s">
        <v>47</v>
      </c>
      <c r="B159" s="54"/>
      <c r="C159" s="54"/>
      <c r="D159" s="48"/>
      <c r="E159" s="47">
        <v>1000000</v>
      </c>
      <c r="F159" s="6"/>
    </row>
    <row r="160" spans="1:6" ht="15.75">
      <c r="A160" s="57" t="s">
        <v>44</v>
      </c>
      <c r="B160" s="54"/>
      <c r="C160" s="54"/>
      <c r="D160" s="54"/>
      <c r="E160" s="54"/>
      <c r="F160" s="6"/>
    </row>
    <row r="161" spans="1:6" ht="15.75">
      <c r="A161" s="62" t="s">
        <v>141</v>
      </c>
      <c r="B161" s="54"/>
      <c r="C161" s="54"/>
      <c r="D161" s="54"/>
      <c r="E161" s="54"/>
      <c r="F161" s="6"/>
    </row>
    <row r="162" spans="1:6" ht="15.75">
      <c r="A162" s="62" t="s">
        <v>142</v>
      </c>
      <c r="B162" s="54"/>
      <c r="C162" s="54"/>
      <c r="D162" s="54"/>
      <c r="E162" s="54">
        <v>3000000</v>
      </c>
      <c r="F162" s="6"/>
    </row>
    <row r="163" spans="1:6" ht="17.25">
      <c r="A163" s="25" t="s">
        <v>163</v>
      </c>
      <c r="B163" s="12"/>
      <c r="C163" s="102">
        <f>SUM(E106:E162)</f>
        <v>23783000</v>
      </c>
      <c r="D163" s="63"/>
      <c r="E163" s="12"/>
      <c r="F163" s="6"/>
    </row>
    <row r="164" spans="1:6" ht="15.75">
      <c r="A164" s="6"/>
      <c r="B164" s="6"/>
      <c r="C164" s="6"/>
      <c r="D164" s="6"/>
      <c r="E164" s="6"/>
      <c r="F164" s="6"/>
    </row>
    <row r="165" spans="1:6" ht="15.75">
      <c r="A165" s="14" t="s">
        <v>229</v>
      </c>
      <c r="B165" s="12"/>
      <c r="C165" s="12"/>
      <c r="D165" s="12"/>
      <c r="E165" s="12"/>
      <c r="F165" s="6"/>
    </row>
    <row r="166" spans="1:6" ht="17.25">
      <c r="A166" s="29" t="s">
        <v>272</v>
      </c>
      <c r="B166" s="12"/>
      <c r="C166" s="12"/>
      <c r="D166" s="12"/>
      <c r="E166" s="12"/>
      <c r="F166" s="6"/>
    </row>
    <row r="167" spans="1:6" ht="17.25">
      <c r="A167" s="64" t="s">
        <v>273</v>
      </c>
      <c r="B167" s="12"/>
      <c r="C167" s="12"/>
      <c r="D167" s="12"/>
      <c r="E167" s="12"/>
      <c r="F167" s="6"/>
    </row>
    <row r="168" spans="1:6" ht="15.75">
      <c r="A168" s="65" t="s">
        <v>33</v>
      </c>
      <c r="B168" s="12"/>
      <c r="C168" s="12"/>
      <c r="D168" s="12"/>
      <c r="E168" s="12"/>
      <c r="F168" s="6"/>
    </row>
    <row r="169" spans="1:6" ht="15.75">
      <c r="A169" s="66" t="s">
        <v>36</v>
      </c>
      <c r="B169" s="6"/>
      <c r="C169" s="6"/>
      <c r="D169" s="6"/>
      <c r="E169" s="6"/>
      <c r="F169" s="6"/>
    </row>
    <row r="170" spans="1:6" ht="15.75">
      <c r="A170" s="67" t="s">
        <v>34</v>
      </c>
      <c r="B170" s="6"/>
      <c r="C170" s="6"/>
      <c r="D170" s="6"/>
      <c r="E170" s="6"/>
      <c r="F170" s="6"/>
    </row>
    <row r="171" spans="1:6" ht="15.75">
      <c r="A171" s="67" t="s">
        <v>35</v>
      </c>
      <c r="B171" s="6"/>
      <c r="C171" s="6"/>
      <c r="D171" s="6"/>
      <c r="E171" s="6"/>
      <c r="F171" s="6"/>
    </row>
    <row r="172" spans="1:6" ht="15.75">
      <c r="A172" s="67" t="s">
        <v>230</v>
      </c>
      <c r="B172" s="6"/>
      <c r="C172" s="6"/>
      <c r="D172" s="6"/>
      <c r="E172" s="6"/>
      <c r="F172" s="6"/>
    </row>
    <row r="173" spans="1:6" ht="15.75">
      <c r="A173" s="66" t="s">
        <v>40</v>
      </c>
      <c r="B173" s="6"/>
      <c r="C173" s="6"/>
      <c r="D173" s="6"/>
      <c r="E173" s="6"/>
      <c r="F173" s="6"/>
    </row>
    <row r="174" spans="1:6" ht="15.75">
      <c r="A174" s="67" t="s">
        <v>37</v>
      </c>
      <c r="B174" s="6"/>
      <c r="C174" s="6"/>
      <c r="D174" s="6"/>
      <c r="E174" s="6"/>
      <c r="F174" s="6"/>
    </row>
    <row r="175" spans="1:6" ht="15.75">
      <c r="A175" s="67" t="s">
        <v>231</v>
      </c>
      <c r="B175" s="6"/>
      <c r="C175" s="6"/>
      <c r="D175" s="6"/>
      <c r="E175" s="6"/>
      <c r="F175" s="6"/>
    </row>
    <row r="176" spans="1:6" ht="15.75">
      <c r="A176" s="67" t="s">
        <v>38</v>
      </c>
      <c r="B176" s="6"/>
      <c r="C176" s="6"/>
      <c r="D176" s="6"/>
      <c r="E176" s="6"/>
      <c r="F176" s="6"/>
    </row>
    <row r="177" spans="1:6" ht="15.75">
      <c r="A177" s="67" t="s">
        <v>39</v>
      </c>
      <c r="B177" s="6"/>
      <c r="C177" s="6"/>
      <c r="D177" s="6"/>
      <c r="E177" s="6"/>
      <c r="F177" s="6"/>
    </row>
    <row r="178" spans="1:6" ht="15.75">
      <c r="A178" s="66" t="s">
        <v>41</v>
      </c>
      <c r="B178" s="6"/>
      <c r="C178" s="6"/>
      <c r="D178" s="6"/>
      <c r="E178" s="6"/>
      <c r="F178" s="6"/>
    </row>
    <row r="179" spans="1:6" ht="15.75">
      <c r="A179" s="67" t="s">
        <v>37</v>
      </c>
      <c r="B179" s="6"/>
      <c r="C179" s="6"/>
      <c r="D179" s="6"/>
      <c r="E179" s="6"/>
      <c r="F179" s="6"/>
    </row>
    <row r="180" spans="1:6" ht="15.75">
      <c r="A180" s="67" t="s">
        <v>231</v>
      </c>
      <c r="B180" s="6"/>
      <c r="C180" s="6"/>
      <c r="D180" s="6"/>
      <c r="E180" s="6"/>
      <c r="F180" s="6"/>
    </row>
    <row r="181" spans="1:6" ht="15.75">
      <c r="A181" s="67" t="s">
        <v>232</v>
      </c>
      <c r="B181" s="6"/>
      <c r="C181" s="6"/>
      <c r="D181" s="6"/>
      <c r="E181" s="6"/>
      <c r="F181" s="6"/>
    </row>
    <row r="182" spans="1:6" ht="17.25">
      <c r="A182" s="68" t="s">
        <v>42</v>
      </c>
      <c r="B182" s="6"/>
      <c r="C182" s="6"/>
      <c r="D182" s="6"/>
      <c r="E182" s="6"/>
      <c r="F182" s="6"/>
    </row>
    <row r="183" spans="1:6" ht="17.25">
      <c r="A183" s="64" t="s">
        <v>233</v>
      </c>
      <c r="B183" s="6"/>
      <c r="C183" s="6"/>
      <c r="D183" s="6"/>
      <c r="E183" s="6"/>
      <c r="F183" s="6"/>
    </row>
    <row r="184" spans="1:6" ht="17.25">
      <c r="A184" s="69" t="s">
        <v>234</v>
      </c>
      <c r="B184" s="6"/>
      <c r="C184" s="6"/>
      <c r="D184" s="6"/>
      <c r="E184" s="6"/>
      <c r="F184" s="6"/>
    </row>
    <row r="185" spans="1:6" ht="15.75">
      <c r="A185" s="67" t="s">
        <v>67</v>
      </c>
      <c r="B185" s="12"/>
      <c r="C185" s="12"/>
      <c r="D185" s="12"/>
      <c r="E185" s="12"/>
      <c r="F185" s="6"/>
    </row>
    <row r="186" spans="1:6" ht="15.75">
      <c r="A186" s="67" t="s">
        <v>68</v>
      </c>
      <c r="B186" s="12"/>
      <c r="C186" s="12"/>
      <c r="D186" s="12"/>
      <c r="E186" s="12"/>
      <c r="F186" s="6"/>
    </row>
    <row r="187" spans="1:6" ht="15.75">
      <c r="A187" s="67" t="s">
        <v>235</v>
      </c>
      <c r="B187" s="12"/>
      <c r="C187" s="12"/>
      <c r="D187" s="12"/>
      <c r="E187" s="12"/>
      <c r="F187" s="6"/>
    </row>
    <row r="188" spans="1:6" ht="15.75">
      <c r="A188" s="70" t="s">
        <v>274</v>
      </c>
      <c r="B188" s="12"/>
      <c r="C188" s="12"/>
      <c r="D188" s="12"/>
      <c r="E188" s="12"/>
      <c r="F188" s="6"/>
    </row>
    <row r="189" spans="1:6" ht="15.75">
      <c r="A189" s="70" t="s">
        <v>275</v>
      </c>
      <c r="B189" s="12"/>
      <c r="C189" s="12"/>
      <c r="D189" s="12"/>
      <c r="E189" s="12"/>
      <c r="F189" s="6"/>
    </row>
    <row r="190" spans="1:6" ht="15.75">
      <c r="A190" s="51" t="s">
        <v>276</v>
      </c>
      <c r="B190" s="12"/>
      <c r="C190" s="12"/>
      <c r="D190" s="12"/>
      <c r="E190" s="12"/>
      <c r="F190" s="6"/>
    </row>
    <row r="191" spans="1:6" ht="15.75">
      <c r="A191" s="70"/>
      <c r="B191" s="12"/>
      <c r="C191" s="12"/>
      <c r="D191" s="12"/>
      <c r="E191" s="12"/>
      <c r="F191" s="6"/>
    </row>
    <row r="192" spans="1:6" ht="17.25">
      <c r="A192" s="69" t="s">
        <v>236</v>
      </c>
      <c r="B192" s="12"/>
      <c r="C192" s="12"/>
      <c r="D192" s="12"/>
      <c r="E192" s="12"/>
      <c r="F192" s="6"/>
    </row>
    <row r="193" spans="1:6" ht="15.75">
      <c r="A193" s="71" t="s">
        <v>69</v>
      </c>
      <c r="B193" s="12"/>
      <c r="C193" s="12"/>
      <c r="D193" s="12"/>
      <c r="E193" s="12"/>
      <c r="F193" s="6"/>
    </row>
    <row r="194" spans="1:6" ht="15.75">
      <c r="A194" s="17" t="s">
        <v>286</v>
      </c>
      <c r="B194" s="12"/>
      <c r="C194" s="12"/>
      <c r="D194" s="12"/>
      <c r="E194" s="12"/>
      <c r="F194" s="6"/>
    </row>
    <row r="195" spans="1:6" ht="15.75">
      <c r="A195" s="17">
        <v>37</v>
      </c>
      <c r="B195" s="12">
        <v>9</v>
      </c>
      <c r="C195" s="12">
        <v>4</v>
      </c>
      <c r="D195" s="12">
        <v>50000</v>
      </c>
      <c r="E195" s="12">
        <f>A195*B195*C195*D195</f>
        <v>66600000</v>
      </c>
      <c r="F195" s="6"/>
    </row>
    <row r="196" spans="1:6" ht="15.75">
      <c r="A196" s="71" t="s">
        <v>70</v>
      </c>
      <c r="B196" s="12"/>
      <c r="C196" s="12"/>
      <c r="D196" s="12"/>
      <c r="E196" s="12"/>
      <c r="F196" s="6"/>
    </row>
    <row r="197" spans="1:6" ht="15.75">
      <c r="A197" s="17" t="s">
        <v>71</v>
      </c>
      <c r="B197" s="12"/>
      <c r="C197" s="12"/>
      <c r="D197" s="12"/>
      <c r="E197" s="12"/>
      <c r="F197" s="6"/>
    </row>
    <row r="198" spans="1:6" ht="15.75">
      <c r="A198" s="17">
        <v>37</v>
      </c>
      <c r="B198" s="12">
        <v>8</v>
      </c>
      <c r="C198" s="12">
        <v>4</v>
      </c>
      <c r="D198" s="12">
        <v>30000</v>
      </c>
      <c r="E198" s="12">
        <f>A198*B198*C198*D198</f>
        <v>35520000</v>
      </c>
      <c r="F198" s="6"/>
    </row>
    <row r="199" spans="1:6" ht="15.75">
      <c r="A199" s="71" t="s">
        <v>237</v>
      </c>
      <c r="B199" s="12"/>
      <c r="C199" s="12"/>
      <c r="D199" s="12"/>
      <c r="E199" s="12"/>
      <c r="F199" s="6"/>
    </row>
    <row r="200" spans="1:6" ht="15.75">
      <c r="A200" s="70" t="s">
        <v>274</v>
      </c>
      <c r="B200" s="12">
        <v>100000</v>
      </c>
      <c r="C200" s="12">
        <v>2</v>
      </c>
      <c r="D200" s="12">
        <v>37</v>
      </c>
      <c r="E200" s="12">
        <f>B200*C200*D200</f>
        <v>7400000</v>
      </c>
      <c r="F200" s="6"/>
    </row>
    <row r="201" spans="1:6" ht="15.75">
      <c r="A201" s="70" t="s">
        <v>275</v>
      </c>
      <c r="B201" s="12">
        <v>80000</v>
      </c>
      <c r="C201" s="12">
        <v>2</v>
      </c>
      <c r="D201" s="12">
        <v>37</v>
      </c>
      <c r="E201" s="12">
        <f>B201*C201*D201</f>
        <v>5920000</v>
      </c>
      <c r="F201" s="6"/>
    </row>
    <row r="202" spans="1:6" ht="15.75">
      <c r="A202" s="51" t="s">
        <v>276</v>
      </c>
      <c r="B202" s="12">
        <v>50000</v>
      </c>
      <c r="C202" s="12">
        <v>4</v>
      </c>
      <c r="D202" s="12">
        <v>37</v>
      </c>
      <c r="E202" s="12">
        <f>B202*C202*D202</f>
        <v>7400000</v>
      </c>
      <c r="F202" s="6"/>
    </row>
    <row r="203" spans="1:6" ht="15.75">
      <c r="A203" s="70"/>
      <c r="B203" s="12"/>
      <c r="C203" s="12"/>
      <c r="D203" s="12"/>
      <c r="E203" s="12"/>
      <c r="F203" s="6"/>
    </row>
    <row r="204" spans="1:6" ht="17.25">
      <c r="A204" s="69" t="s">
        <v>238</v>
      </c>
      <c r="B204" s="12"/>
      <c r="C204" s="12"/>
      <c r="D204" s="12"/>
      <c r="E204" s="12"/>
      <c r="F204" s="6"/>
    </row>
    <row r="205" spans="1:6" ht="15.75">
      <c r="A205" s="95" t="s">
        <v>293</v>
      </c>
      <c r="B205" s="12"/>
      <c r="C205" s="12"/>
      <c r="D205" s="12"/>
      <c r="E205" s="12"/>
      <c r="F205" s="6"/>
    </row>
    <row r="206" spans="1:6" ht="15.75">
      <c r="A206" s="71" t="s">
        <v>69</v>
      </c>
      <c r="B206" s="12"/>
      <c r="C206" s="12"/>
      <c r="D206" s="12"/>
      <c r="E206" s="12"/>
      <c r="F206" s="6"/>
    </row>
    <row r="207" spans="1:6" ht="15.75">
      <c r="A207" s="17" t="s">
        <v>307</v>
      </c>
      <c r="B207" s="12"/>
      <c r="C207" s="12"/>
      <c r="D207" s="12"/>
      <c r="E207" s="12"/>
      <c r="F207" s="6"/>
    </row>
    <row r="208" spans="1:6" ht="15.75">
      <c r="A208" s="17">
        <v>36</v>
      </c>
      <c r="B208" s="12">
        <v>9</v>
      </c>
      <c r="C208" s="12">
        <v>5</v>
      </c>
      <c r="D208" s="12">
        <v>50000</v>
      </c>
      <c r="E208" s="12">
        <f>A208*B208*C208*D208</f>
        <v>81000000</v>
      </c>
      <c r="F208" s="6"/>
    </row>
    <row r="209" spans="1:6" ht="15.75">
      <c r="A209" s="71" t="s">
        <v>70</v>
      </c>
      <c r="B209" s="12"/>
      <c r="C209" s="12"/>
      <c r="D209" s="12"/>
      <c r="E209" s="12"/>
      <c r="F209" s="6"/>
    </row>
    <row r="210" spans="1:6" ht="15.75">
      <c r="A210" s="17" t="s">
        <v>308</v>
      </c>
      <c r="B210" s="12"/>
      <c r="C210" s="12"/>
      <c r="D210" s="12"/>
      <c r="E210" s="12"/>
      <c r="F210" s="6"/>
    </row>
    <row r="211" spans="1:6" ht="15.75">
      <c r="A211" s="17">
        <v>36</v>
      </c>
      <c r="B211" s="12">
        <v>8</v>
      </c>
      <c r="C211" s="12">
        <v>5</v>
      </c>
      <c r="D211" s="12">
        <v>30000</v>
      </c>
      <c r="E211" s="12">
        <f>A211*B211*C211*D211</f>
        <v>43200000</v>
      </c>
      <c r="F211" s="6"/>
    </row>
    <row r="212" spans="1:6" ht="15.75">
      <c r="A212" s="71" t="s">
        <v>237</v>
      </c>
      <c r="B212" s="12"/>
      <c r="C212" s="12"/>
      <c r="D212" s="12"/>
      <c r="E212" s="12"/>
      <c r="F212" s="6"/>
    </row>
    <row r="213" spans="1:6" ht="15.75">
      <c r="A213" s="70" t="s">
        <v>274</v>
      </c>
      <c r="B213" s="12">
        <v>100000</v>
      </c>
      <c r="C213" s="12">
        <v>2</v>
      </c>
      <c r="D213" s="12">
        <v>36</v>
      </c>
      <c r="E213" s="12">
        <f>B213*C213*D213</f>
        <v>7200000</v>
      </c>
      <c r="F213" s="6"/>
    </row>
    <row r="214" spans="1:6" ht="15.75">
      <c r="A214" s="70" t="s">
        <v>275</v>
      </c>
      <c r="B214" s="12">
        <v>80000</v>
      </c>
      <c r="C214" s="12">
        <v>2</v>
      </c>
      <c r="D214" s="12">
        <v>36</v>
      </c>
      <c r="E214" s="12">
        <f>B214*C214*D214</f>
        <v>5760000</v>
      </c>
      <c r="F214" s="6"/>
    </row>
    <row r="215" spans="1:6" ht="15.75">
      <c r="A215" s="51" t="s">
        <v>276</v>
      </c>
      <c r="B215" s="12">
        <v>50000</v>
      </c>
      <c r="C215" s="12">
        <v>4</v>
      </c>
      <c r="D215" s="12">
        <v>36</v>
      </c>
      <c r="E215" s="12">
        <f>B215*C215*D215</f>
        <v>7200000</v>
      </c>
      <c r="F215" s="6"/>
    </row>
    <row r="216" spans="1:6" ht="15.75">
      <c r="A216" s="95" t="s">
        <v>294</v>
      </c>
      <c r="B216" s="12"/>
      <c r="C216" s="12"/>
      <c r="D216" s="12"/>
      <c r="E216" s="12"/>
      <c r="F216" s="6"/>
    </row>
    <row r="217" spans="1:6" ht="15.75">
      <c r="A217" s="71" t="s">
        <v>69</v>
      </c>
      <c r="B217" s="12"/>
      <c r="C217" s="12"/>
      <c r="D217" s="12"/>
      <c r="E217" s="12"/>
      <c r="F217" s="6"/>
    </row>
    <row r="218" spans="1:6" ht="15.75">
      <c r="A218" s="17" t="s">
        <v>307</v>
      </c>
      <c r="B218" s="12"/>
      <c r="C218" s="12"/>
      <c r="D218" s="12"/>
      <c r="E218" s="12"/>
      <c r="F218" s="6"/>
    </row>
    <row r="219" spans="1:6" ht="15.75">
      <c r="A219" s="17">
        <v>36</v>
      </c>
      <c r="B219" s="12">
        <v>4</v>
      </c>
      <c r="C219" s="12">
        <v>5</v>
      </c>
      <c r="D219" s="12">
        <v>50000</v>
      </c>
      <c r="E219" s="12">
        <f>A219*B219*C219*D219</f>
        <v>36000000</v>
      </c>
      <c r="F219" s="6"/>
    </row>
    <row r="220" spans="1:6" ht="15.75">
      <c r="A220" s="71" t="s">
        <v>70</v>
      </c>
      <c r="B220" s="12"/>
      <c r="C220" s="12"/>
      <c r="D220" s="12"/>
      <c r="E220" s="12"/>
      <c r="F220" s="6"/>
    </row>
    <row r="221" spans="1:6" ht="15.75">
      <c r="A221" s="17" t="s">
        <v>308</v>
      </c>
      <c r="B221" s="12"/>
      <c r="C221" s="12"/>
      <c r="D221" s="12"/>
      <c r="E221" s="12"/>
      <c r="F221" s="6"/>
    </row>
    <row r="222" spans="1:6" ht="15.75">
      <c r="A222" s="17">
        <v>36</v>
      </c>
      <c r="B222" s="12">
        <v>4</v>
      </c>
      <c r="C222" s="12">
        <v>5</v>
      </c>
      <c r="D222" s="12">
        <v>30000</v>
      </c>
      <c r="E222" s="12">
        <f>A222*B222*C222*D222</f>
        <v>21600000</v>
      </c>
      <c r="F222" s="6"/>
    </row>
    <row r="223" spans="1:6" ht="15.75">
      <c r="A223" s="71" t="s">
        <v>237</v>
      </c>
      <c r="B223" s="12"/>
      <c r="C223" s="12"/>
      <c r="D223" s="12"/>
      <c r="E223" s="12"/>
      <c r="F223" s="6"/>
    </row>
    <row r="224" spans="1:6" ht="15.75">
      <c r="A224" s="70" t="s">
        <v>274</v>
      </c>
      <c r="B224" s="12">
        <v>100000</v>
      </c>
      <c r="C224" s="12">
        <v>2</v>
      </c>
      <c r="D224" s="12">
        <v>36</v>
      </c>
      <c r="E224" s="12">
        <f>B224*C224*D224</f>
        <v>7200000</v>
      </c>
      <c r="F224" s="6"/>
    </row>
    <row r="225" spans="1:6" ht="15.75">
      <c r="A225" s="70" t="s">
        <v>275</v>
      </c>
      <c r="B225" s="12">
        <v>80000</v>
      </c>
      <c r="C225" s="12">
        <v>2</v>
      </c>
      <c r="D225" s="12">
        <v>36</v>
      </c>
      <c r="E225" s="12">
        <f>B225*C225*D225</f>
        <v>5760000</v>
      </c>
      <c r="F225" s="6"/>
    </row>
    <row r="226" spans="1:6" ht="15.75">
      <c r="A226" s="51" t="s">
        <v>276</v>
      </c>
      <c r="B226" s="12">
        <v>50000</v>
      </c>
      <c r="C226" s="12">
        <v>4</v>
      </c>
      <c r="D226" s="12">
        <v>36</v>
      </c>
      <c r="E226" s="12">
        <f>B226*C226*D226</f>
        <v>7200000</v>
      </c>
      <c r="F226" s="6"/>
    </row>
    <row r="227" spans="1:6" ht="15.75">
      <c r="A227" s="67"/>
      <c r="B227" s="12"/>
      <c r="C227" s="12"/>
      <c r="D227" s="12"/>
      <c r="E227" s="12"/>
      <c r="F227" s="6"/>
    </row>
    <row r="228" spans="1:6" ht="17.25">
      <c r="A228" s="69" t="s">
        <v>72</v>
      </c>
      <c r="B228" s="12"/>
      <c r="C228" s="12"/>
      <c r="D228" s="12"/>
      <c r="E228" s="12"/>
      <c r="F228" s="6"/>
    </row>
    <row r="229" spans="1:6" ht="15.75">
      <c r="A229" s="71" t="s">
        <v>69</v>
      </c>
      <c r="B229" s="12"/>
      <c r="C229" s="12"/>
      <c r="D229" s="12"/>
      <c r="E229" s="12"/>
      <c r="F229" s="6"/>
    </row>
    <row r="230" spans="1:6" ht="15.75">
      <c r="A230" s="17" t="s">
        <v>309</v>
      </c>
      <c r="B230" s="12"/>
      <c r="C230" s="12"/>
      <c r="D230" s="12"/>
      <c r="E230" s="12"/>
      <c r="F230" s="6"/>
    </row>
    <row r="231" spans="1:6" ht="15.75">
      <c r="A231" s="17">
        <v>58</v>
      </c>
      <c r="B231" s="12">
        <v>9</v>
      </c>
      <c r="C231" s="12">
        <v>5</v>
      </c>
      <c r="D231" s="12">
        <v>50000</v>
      </c>
      <c r="E231" s="12">
        <f>A231*B231*C231*D231</f>
        <v>130500000</v>
      </c>
      <c r="F231" s="6"/>
    </row>
    <row r="232" spans="1:6" ht="15.75">
      <c r="A232" s="71" t="s">
        <v>70</v>
      </c>
      <c r="B232" s="12"/>
      <c r="C232" s="12"/>
      <c r="D232" s="12"/>
      <c r="E232" s="12"/>
      <c r="F232" s="6"/>
    </row>
    <row r="233" spans="1:6" ht="15.75">
      <c r="A233" s="17" t="s">
        <v>310</v>
      </c>
      <c r="B233" s="12"/>
      <c r="C233" s="12"/>
      <c r="D233" s="12"/>
      <c r="E233" s="12"/>
      <c r="F233" s="6"/>
    </row>
    <row r="234" spans="1:6" ht="15.75">
      <c r="A234" s="17">
        <v>58</v>
      </c>
      <c r="B234" s="12">
        <v>8</v>
      </c>
      <c r="C234" s="12">
        <v>5</v>
      </c>
      <c r="D234" s="12">
        <v>30000</v>
      </c>
      <c r="E234" s="12">
        <f>A234*B234*C234*D234</f>
        <v>69600000</v>
      </c>
      <c r="F234" s="6"/>
    </row>
    <row r="235" spans="1:6" ht="15.75">
      <c r="A235" s="71" t="s">
        <v>237</v>
      </c>
      <c r="B235" s="12"/>
      <c r="C235" s="12"/>
      <c r="D235" s="12"/>
      <c r="E235" s="12"/>
      <c r="F235" s="6"/>
    </row>
    <row r="236" spans="1:6" ht="15.75">
      <c r="A236" s="70" t="s">
        <v>274</v>
      </c>
      <c r="B236" s="12">
        <v>100000</v>
      </c>
      <c r="C236" s="12">
        <v>2</v>
      </c>
      <c r="D236" s="12">
        <v>58</v>
      </c>
      <c r="E236" s="12">
        <f>B236*C236*D236</f>
        <v>11600000</v>
      </c>
      <c r="F236" s="6"/>
    </row>
    <row r="237" spans="1:6" ht="15.75">
      <c r="A237" s="70" t="s">
        <v>275</v>
      </c>
      <c r="B237" s="12">
        <v>80000</v>
      </c>
      <c r="C237" s="12">
        <v>2</v>
      </c>
      <c r="D237" s="12">
        <v>58</v>
      </c>
      <c r="E237" s="12">
        <f>B237*C237*D237</f>
        <v>9280000</v>
      </c>
      <c r="F237" s="6"/>
    </row>
    <row r="238" spans="1:6" ht="15.75">
      <c r="A238" s="51" t="s">
        <v>276</v>
      </c>
      <c r="B238" s="12">
        <v>50000</v>
      </c>
      <c r="C238" s="12">
        <v>4</v>
      </c>
      <c r="D238" s="12">
        <v>58</v>
      </c>
      <c r="E238" s="12">
        <f>B238*C238*D238</f>
        <v>11600000</v>
      </c>
      <c r="F238" s="6"/>
    </row>
    <row r="239" spans="1:6" ht="15.75">
      <c r="A239" s="70"/>
      <c r="B239" s="12"/>
      <c r="C239" s="12"/>
      <c r="D239" s="12"/>
      <c r="E239" s="12"/>
      <c r="F239" s="6"/>
    </row>
    <row r="240" spans="1:6" ht="17.25">
      <c r="A240" s="69" t="s">
        <v>277</v>
      </c>
      <c r="B240" s="12"/>
      <c r="C240" s="12"/>
      <c r="D240" s="12"/>
      <c r="E240" s="12"/>
      <c r="F240" s="6"/>
    </row>
    <row r="241" spans="1:6" ht="15.75">
      <c r="A241" s="71" t="s">
        <v>69</v>
      </c>
      <c r="B241" s="12"/>
      <c r="C241" s="12"/>
      <c r="D241" s="12"/>
      <c r="E241" s="12"/>
      <c r="F241" s="6"/>
    </row>
    <row r="242" spans="1:6" ht="15.75">
      <c r="A242" s="17" t="s">
        <v>287</v>
      </c>
      <c r="B242" s="12"/>
      <c r="C242" s="12"/>
      <c r="D242" s="12"/>
      <c r="E242" s="12"/>
      <c r="F242" s="6"/>
    </row>
    <row r="243" spans="1:6" ht="15.75">
      <c r="A243" s="17">
        <v>4</v>
      </c>
      <c r="B243" s="12">
        <v>9</v>
      </c>
      <c r="C243" s="12">
        <v>10</v>
      </c>
      <c r="D243" s="12">
        <v>50000</v>
      </c>
      <c r="E243" s="12">
        <f>A243*B243*C243*D243</f>
        <v>18000000</v>
      </c>
      <c r="F243" s="6"/>
    </row>
    <row r="244" spans="1:6" ht="15.75">
      <c r="A244" s="71" t="s">
        <v>79</v>
      </c>
      <c r="B244" s="12"/>
      <c r="C244" s="12"/>
      <c r="D244" s="12"/>
      <c r="E244" s="12"/>
      <c r="F244" s="6"/>
    </row>
    <row r="245" spans="1:6" ht="15.75">
      <c r="A245" s="17" t="s">
        <v>73</v>
      </c>
      <c r="B245" s="12"/>
      <c r="C245" s="12"/>
      <c r="D245" s="12"/>
      <c r="E245" s="12"/>
      <c r="F245" s="6"/>
    </row>
    <row r="246" spans="1:6" ht="15.75">
      <c r="A246" s="17">
        <v>4</v>
      </c>
      <c r="B246" s="12">
        <v>8</v>
      </c>
      <c r="C246" s="12">
        <v>10</v>
      </c>
      <c r="D246" s="12">
        <v>70000</v>
      </c>
      <c r="E246" s="12">
        <f>A246*B246*C246*D246</f>
        <v>22400000</v>
      </c>
      <c r="F246" s="6"/>
    </row>
    <row r="247" spans="1:6" ht="15.75">
      <c r="A247" s="71" t="s">
        <v>74</v>
      </c>
      <c r="B247" s="12"/>
      <c r="C247" s="12"/>
      <c r="D247" s="12"/>
      <c r="E247" s="12"/>
      <c r="F247" s="6"/>
    </row>
    <row r="248" spans="1:6" ht="15.75">
      <c r="A248" s="70" t="s">
        <v>274</v>
      </c>
      <c r="B248" s="12">
        <v>100000</v>
      </c>
      <c r="C248" s="12">
        <v>4</v>
      </c>
      <c r="D248" s="12">
        <v>1</v>
      </c>
      <c r="E248" s="12">
        <f>B248*C248*D248</f>
        <v>400000</v>
      </c>
      <c r="F248" s="6"/>
    </row>
    <row r="249" spans="1:6" ht="15.75">
      <c r="A249" s="70" t="s">
        <v>275</v>
      </c>
      <c r="B249" s="12">
        <v>80000</v>
      </c>
      <c r="C249" s="12">
        <v>4</v>
      </c>
      <c r="D249" s="12">
        <v>1</v>
      </c>
      <c r="E249" s="12">
        <f>B249*C249*D249</f>
        <v>320000</v>
      </c>
      <c r="F249" s="6"/>
    </row>
    <row r="250" spans="1:6" ht="15.75">
      <c r="A250" s="51" t="s">
        <v>276</v>
      </c>
      <c r="B250" s="12">
        <v>50000</v>
      </c>
      <c r="C250" s="12">
        <v>4</v>
      </c>
      <c r="D250" s="12">
        <v>1</v>
      </c>
      <c r="E250" s="12">
        <f>B250*C250*D250</f>
        <v>200000</v>
      </c>
      <c r="F250" s="6"/>
    </row>
    <row r="251" spans="1:6" ht="15.75">
      <c r="A251" s="70"/>
      <c r="B251" s="12"/>
      <c r="C251" s="12"/>
      <c r="D251" s="12"/>
      <c r="E251" s="12"/>
      <c r="F251" s="6"/>
    </row>
    <row r="252" spans="1:6" ht="15.75">
      <c r="A252" s="72" t="s">
        <v>80</v>
      </c>
      <c r="B252" s="10"/>
      <c r="C252" s="10"/>
      <c r="D252" s="10"/>
      <c r="E252" s="12"/>
      <c r="F252" s="6"/>
    </row>
    <row r="253" spans="1:6" ht="15.75">
      <c r="A253" s="51" t="s">
        <v>91</v>
      </c>
      <c r="B253" s="73"/>
      <c r="C253" s="73"/>
      <c r="D253" s="73"/>
      <c r="E253" s="12"/>
      <c r="F253" s="6"/>
    </row>
    <row r="254" spans="1:6" ht="15.75">
      <c r="A254" s="17" t="s">
        <v>239</v>
      </c>
      <c r="B254" s="73"/>
      <c r="C254" s="73"/>
      <c r="D254" s="73"/>
      <c r="E254" s="12"/>
      <c r="F254" s="6"/>
    </row>
    <row r="255" spans="1:6" ht="15.75">
      <c r="A255" s="17" t="s">
        <v>299</v>
      </c>
      <c r="B255" s="73">
        <v>70000</v>
      </c>
      <c r="C255" s="73">
        <v>20</v>
      </c>
      <c r="D255" s="73">
        <v>15</v>
      </c>
      <c r="E255" s="12">
        <f>B255*C255*D255</f>
        <v>21000000</v>
      </c>
      <c r="F255" s="6"/>
    </row>
    <row r="256" spans="1:6" ht="15.75">
      <c r="A256" s="70" t="s">
        <v>278</v>
      </c>
      <c r="B256" s="73"/>
      <c r="C256" s="73"/>
      <c r="D256" s="73"/>
      <c r="E256" s="12"/>
      <c r="F256" s="6"/>
    </row>
    <row r="257" spans="1:6" ht="15.75">
      <c r="A257" s="17" t="s">
        <v>298</v>
      </c>
      <c r="B257" s="73">
        <v>70000</v>
      </c>
      <c r="C257" s="73">
        <v>10</v>
      </c>
      <c r="D257" s="73">
        <v>10</v>
      </c>
      <c r="E257" s="12">
        <f>B257*C257*D257</f>
        <v>7000000</v>
      </c>
      <c r="F257" s="6"/>
    </row>
    <row r="258" spans="1:6" ht="15.75">
      <c r="A258" s="59" t="s">
        <v>92</v>
      </c>
      <c r="B258" s="54"/>
      <c r="C258" s="54"/>
      <c r="D258" s="48"/>
      <c r="E258" s="12"/>
      <c r="F258" s="6"/>
    </row>
    <row r="259" spans="1:6" ht="15.75">
      <c r="A259" s="52" t="s">
        <v>300</v>
      </c>
      <c r="B259" s="54"/>
      <c r="C259" s="54"/>
      <c r="D259" s="48"/>
      <c r="E259" s="12"/>
      <c r="F259" s="6"/>
    </row>
    <row r="260" spans="1:6" ht="15.75">
      <c r="A260" s="52"/>
      <c r="B260" s="54">
        <v>25</v>
      </c>
      <c r="C260" s="54">
        <v>35000</v>
      </c>
      <c r="D260" s="48">
        <v>5</v>
      </c>
      <c r="E260" s="12">
        <f>B260*C260*D260</f>
        <v>4375000</v>
      </c>
      <c r="F260" s="6"/>
    </row>
    <row r="261" spans="1:6" ht="15.75">
      <c r="A261" s="113" t="s">
        <v>301</v>
      </c>
      <c r="B261" s="113"/>
      <c r="C261" s="113"/>
      <c r="D261" s="113"/>
      <c r="E261" s="12"/>
      <c r="F261" s="6"/>
    </row>
    <row r="262" spans="1:6" ht="15.75">
      <c r="A262" s="74"/>
      <c r="B262" s="54">
        <v>25</v>
      </c>
      <c r="C262" s="54">
        <v>35000</v>
      </c>
      <c r="D262" s="48">
        <v>7</v>
      </c>
      <c r="E262" s="12">
        <f>B262*C262*D262</f>
        <v>6125000</v>
      </c>
      <c r="F262" s="6"/>
    </row>
    <row r="263" spans="1:6" ht="15.75">
      <c r="A263" s="58" t="s">
        <v>93</v>
      </c>
      <c r="B263" s="54"/>
      <c r="C263" s="54"/>
      <c r="D263" s="48"/>
      <c r="E263" s="12"/>
      <c r="F263" s="6"/>
    </row>
    <row r="264" spans="1:6" ht="15.75">
      <c r="A264" s="75" t="s">
        <v>94</v>
      </c>
      <c r="B264" s="54"/>
      <c r="C264" s="54">
        <v>100000</v>
      </c>
      <c r="D264" s="48">
        <v>80</v>
      </c>
      <c r="E264" s="12">
        <f>C264*D264</f>
        <v>8000000</v>
      </c>
      <c r="F264" s="6"/>
    </row>
    <row r="265" spans="1:6" ht="15.75">
      <c r="A265" s="76" t="s">
        <v>240</v>
      </c>
      <c r="B265" s="73"/>
      <c r="C265" s="73"/>
      <c r="D265" s="73"/>
      <c r="E265" s="73"/>
      <c r="F265" s="6"/>
    </row>
    <row r="266" spans="1:6" ht="15.75">
      <c r="A266" s="77" t="s">
        <v>241</v>
      </c>
      <c r="B266" s="73"/>
      <c r="C266" s="73"/>
      <c r="D266" s="73"/>
      <c r="E266" s="78">
        <v>2000000</v>
      </c>
      <c r="F266" s="6"/>
    </row>
    <row r="267" spans="1:6" ht="15.75">
      <c r="A267" s="77" t="s">
        <v>242</v>
      </c>
      <c r="B267" s="73"/>
      <c r="C267" s="73"/>
      <c r="D267" s="73"/>
      <c r="E267" s="78">
        <v>1000000</v>
      </c>
      <c r="F267" s="6"/>
    </row>
    <row r="268" spans="1:6" ht="15.75">
      <c r="A268" s="77" t="s">
        <v>243</v>
      </c>
      <c r="B268" s="73"/>
      <c r="C268" s="73"/>
      <c r="D268" s="73"/>
      <c r="E268" s="78">
        <v>1000000</v>
      </c>
      <c r="F268" s="6"/>
    </row>
    <row r="269" spans="1:6" ht="15.75">
      <c r="A269" s="67" t="s">
        <v>81</v>
      </c>
      <c r="B269" s="73"/>
      <c r="C269" s="73"/>
      <c r="D269" s="73"/>
      <c r="E269" s="73"/>
      <c r="F269" s="6"/>
    </row>
    <row r="270" spans="1:6" ht="15.75">
      <c r="A270" s="17" t="s">
        <v>82</v>
      </c>
      <c r="B270" s="73">
        <v>30</v>
      </c>
      <c r="C270" s="73">
        <v>5</v>
      </c>
      <c r="D270" s="73">
        <v>8000</v>
      </c>
      <c r="E270" s="73">
        <f>B270*C270*D270</f>
        <v>1200000</v>
      </c>
      <c r="F270" s="6"/>
    </row>
    <row r="271" spans="1:6" ht="15.75">
      <c r="A271" s="67" t="s">
        <v>244</v>
      </c>
      <c r="B271" s="73"/>
      <c r="C271" s="73"/>
      <c r="D271" s="73"/>
      <c r="E271" s="73">
        <v>1000000</v>
      </c>
      <c r="F271" s="6"/>
    </row>
    <row r="272" spans="1:6" ht="15.75">
      <c r="A272" s="67" t="s">
        <v>245</v>
      </c>
      <c r="B272" s="73"/>
      <c r="C272" s="73"/>
      <c r="D272" s="73"/>
      <c r="E272" s="73"/>
      <c r="F272" s="6"/>
    </row>
    <row r="273" spans="1:6" ht="15.75">
      <c r="A273" s="17" t="s">
        <v>75</v>
      </c>
      <c r="B273" s="73"/>
      <c r="C273" s="73">
        <v>1200</v>
      </c>
      <c r="D273" s="73">
        <v>8000</v>
      </c>
      <c r="E273" s="73">
        <f>C273*D273</f>
        <v>9600000</v>
      </c>
      <c r="F273" s="6"/>
    </row>
    <row r="274" spans="1:6" ht="15.75">
      <c r="A274" s="67" t="s">
        <v>246</v>
      </c>
      <c r="B274" s="73"/>
      <c r="C274" s="73">
        <v>500000</v>
      </c>
      <c r="D274" s="73">
        <v>2</v>
      </c>
      <c r="E274" s="73">
        <f>C274*D274</f>
        <v>1000000</v>
      </c>
      <c r="F274" s="6"/>
    </row>
    <row r="275" spans="1:6" ht="15.75">
      <c r="A275" s="67"/>
      <c r="B275" s="79" t="s">
        <v>62</v>
      </c>
      <c r="C275" s="101">
        <f>SUM(E194:E274)</f>
        <v>682160000</v>
      </c>
      <c r="D275" s="73"/>
      <c r="E275" s="73"/>
      <c r="F275" s="6"/>
    </row>
    <row r="276" spans="1:6" ht="15.75">
      <c r="A276" s="67"/>
      <c r="B276" s="67"/>
      <c r="C276" s="67"/>
      <c r="D276" s="67"/>
      <c r="E276" s="73"/>
      <c r="F276" s="6"/>
    </row>
    <row r="277" spans="1:6" ht="17.25">
      <c r="A277" s="14" t="s">
        <v>247</v>
      </c>
      <c r="B277" s="80"/>
      <c r="C277" s="7"/>
      <c r="D277" s="10"/>
      <c r="E277" s="10"/>
      <c r="F277" s="6"/>
    </row>
    <row r="278" spans="1:6" ht="15.75">
      <c r="A278" s="11" t="s">
        <v>50</v>
      </c>
      <c r="B278" s="10"/>
      <c r="C278" s="10"/>
      <c r="D278" s="10"/>
      <c r="E278" s="10"/>
      <c r="F278" s="6"/>
    </row>
    <row r="279" spans="1:6" ht="15.75">
      <c r="A279" s="74" t="s">
        <v>203</v>
      </c>
      <c r="B279" s="47"/>
      <c r="C279" s="47">
        <v>2000</v>
      </c>
      <c r="D279" s="48">
        <v>200</v>
      </c>
      <c r="E279" s="47">
        <f>C279*D279</f>
        <v>400000</v>
      </c>
      <c r="F279" s="6"/>
    </row>
    <row r="280" spans="1:6" ht="15.75">
      <c r="A280" s="74" t="s">
        <v>89</v>
      </c>
      <c r="B280" s="47"/>
      <c r="C280" s="47"/>
      <c r="D280" s="48"/>
      <c r="E280" s="47">
        <v>20000</v>
      </c>
      <c r="F280" s="6"/>
    </row>
    <row r="281" spans="1:6" ht="15.75">
      <c r="A281" s="74" t="s">
        <v>90</v>
      </c>
      <c r="B281" s="47"/>
      <c r="C281" s="47"/>
      <c r="D281" s="48"/>
      <c r="E281" s="47">
        <v>100000</v>
      </c>
      <c r="F281" s="6"/>
    </row>
    <row r="282" spans="1:6" ht="15.75">
      <c r="A282" s="74" t="s">
        <v>164</v>
      </c>
      <c r="B282" s="47"/>
      <c r="C282" s="47"/>
      <c r="D282" s="48"/>
      <c r="E282" s="47">
        <v>50000</v>
      </c>
      <c r="F282" s="6"/>
    </row>
    <row r="283" spans="1:6" ht="15.75">
      <c r="A283" s="74" t="s">
        <v>165</v>
      </c>
      <c r="B283" s="47"/>
      <c r="C283" s="47"/>
      <c r="D283" s="48"/>
      <c r="E283" s="47">
        <v>1000000</v>
      </c>
      <c r="F283" s="6"/>
    </row>
    <row r="284" spans="1:6" ht="15.75">
      <c r="A284" s="74" t="s">
        <v>166</v>
      </c>
      <c r="B284" s="47"/>
      <c r="C284" s="47">
        <v>50000</v>
      </c>
      <c r="D284" s="48">
        <v>3</v>
      </c>
      <c r="E284" s="47">
        <f>C284*D284</f>
        <v>150000</v>
      </c>
      <c r="F284" s="6"/>
    </row>
    <row r="285" spans="1:6" ht="15.75">
      <c r="A285" s="74" t="s">
        <v>167</v>
      </c>
      <c r="B285" s="47"/>
      <c r="C285" s="47">
        <v>150000</v>
      </c>
      <c r="D285" s="48">
        <v>5</v>
      </c>
      <c r="E285" s="47">
        <f aca="true" t="shared" si="3" ref="E285:E290">C285*D285</f>
        <v>750000</v>
      </c>
      <c r="F285" s="6"/>
    </row>
    <row r="286" spans="1:6" ht="15.75">
      <c r="A286" s="74" t="s">
        <v>204</v>
      </c>
      <c r="B286" s="47"/>
      <c r="C286" s="47">
        <v>50000</v>
      </c>
      <c r="D286" s="48">
        <v>5</v>
      </c>
      <c r="E286" s="47">
        <f t="shared" si="3"/>
        <v>250000</v>
      </c>
      <c r="F286" s="6"/>
    </row>
    <row r="287" spans="1:6" ht="15.75">
      <c r="A287" s="74" t="s">
        <v>205</v>
      </c>
      <c r="B287" s="47"/>
      <c r="C287" s="47">
        <v>30000</v>
      </c>
      <c r="D287" s="48">
        <v>5</v>
      </c>
      <c r="E287" s="47">
        <f t="shared" si="3"/>
        <v>150000</v>
      </c>
      <c r="F287" s="6"/>
    </row>
    <row r="288" spans="1:6" ht="15.75">
      <c r="A288" s="51" t="s">
        <v>207</v>
      </c>
      <c r="B288" s="47"/>
      <c r="C288" s="47">
        <v>20000</v>
      </c>
      <c r="D288" s="48">
        <v>10</v>
      </c>
      <c r="E288" s="47">
        <f t="shared" si="3"/>
        <v>200000</v>
      </c>
      <c r="F288" s="6"/>
    </row>
    <row r="289" spans="1:6" ht="15.75">
      <c r="A289" s="74" t="s">
        <v>206</v>
      </c>
      <c r="B289" s="47"/>
      <c r="C289" s="47">
        <v>8000</v>
      </c>
      <c r="D289" s="48">
        <v>300</v>
      </c>
      <c r="E289" s="47">
        <f t="shared" si="3"/>
        <v>2400000</v>
      </c>
      <c r="F289" s="6"/>
    </row>
    <row r="290" spans="1:6" ht="15.75">
      <c r="A290" s="74" t="s">
        <v>202</v>
      </c>
      <c r="B290" s="47"/>
      <c r="C290" s="47">
        <v>50000</v>
      </c>
      <c r="D290" s="48">
        <v>4</v>
      </c>
      <c r="E290" s="47">
        <f t="shared" si="3"/>
        <v>200000</v>
      </c>
      <c r="F290" s="6"/>
    </row>
    <row r="291" spans="1:6" ht="15.75">
      <c r="A291" s="74" t="s">
        <v>83</v>
      </c>
      <c r="B291" s="47"/>
      <c r="C291" s="47"/>
      <c r="D291" s="48"/>
      <c r="E291" s="47"/>
      <c r="F291" s="6"/>
    </row>
    <row r="292" spans="1:6" ht="15.75">
      <c r="A292" s="75" t="s">
        <v>84</v>
      </c>
      <c r="B292" s="47">
        <v>22500</v>
      </c>
      <c r="C292" s="47">
        <v>4</v>
      </c>
      <c r="D292" s="48">
        <v>4</v>
      </c>
      <c r="E292" s="47">
        <f>B292*C292*D292</f>
        <v>360000</v>
      </c>
      <c r="F292" s="6"/>
    </row>
    <row r="293" spans="1:6" ht="15.75">
      <c r="A293" s="74" t="s">
        <v>85</v>
      </c>
      <c r="B293" s="47"/>
      <c r="C293" s="47"/>
      <c r="D293" s="48"/>
      <c r="E293" s="47"/>
      <c r="F293" s="6"/>
    </row>
    <row r="294" spans="1:6" ht="15.75">
      <c r="A294" s="75" t="s">
        <v>168</v>
      </c>
      <c r="B294" s="47">
        <v>33750</v>
      </c>
      <c r="C294" s="47">
        <v>12</v>
      </c>
      <c r="D294" s="48">
        <v>4</v>
      </c>
      <c r="E294" s="47">
        <f>B294*C294*D294</f>
        <v>1620000</v>
      </c>
      <c r="F294" s="6"/>
    </row>
    <row r="295" spans="1:6" ht="15.75">
      <c r="A295" s="74" t="s">
        <v>86</v>
      </c>
      <c r="B295" s="47"/>
      <c r="C295" s="47"/>
      <c r="D295" s="48"/>
      <c r="E295" s="47"/>
      <c r="F295" s="6"/>
    </row>
    <row r="296" spans="1:6" ht="15.75">
      <c r="A296" s="75" t="s">
        <v>87</v>
      </c>
      <c r="B296" s="47">
        <v>41250</v>
      </c>
      <c r="C296" s="47">
        <v>2</v>
      </c>
      <c r="D296" s="48">
        <v>4</v>
      </c>
      <c r="E296" s="47">
        <f>B296*C296*D296</f>
        <v>330000</v>
      </c>
      <c r="F296" s="6"/>
    </row>
    <row r="297" spans="1:6" ht="15.75">
      <c r="A297" s="74" t="s">
        <v>88</v>
      </c>
      <c r="B297" s="47"/>
      <c r="C297" s="47"/>
      <c r="D297" s="48"/>
      <c r="E297" s="47"/>
      <c r="F297" s="6"/>
    </row>
    <row r="298" spans="1:6" ht="15.75">
      <c r="A298" s="75" t="s">
        <v>169</v>
      </c>
      <c r="B298" s="47">
        <v>35000</v>
      </c>
      <c r="C298" s="47">
        <v>14</v>
      </c>
      <c r="D298" s="48">
        <v>4</v>
      </c>
      <c r="E298" s="47">
        <f>B298*C298*D298</f>
        <v>1960000</v>
      </c>
      <c r="F298" s="6"/>
    </row>
    <row r="299" spans="1:6" ht="15.75">
      <c r="A299" s="75"/>
      <c r="B299" s="47"/>
      <c r="C299" s="47"/>
      <c r="D299" s="48"/>
      <c r="E299" s="47"/>
      <c r="F299" s="6"/>
    </row>
    <row r="300" spans="1:6" ht="15.75">
      <c r="A300" s="20" t="s">
        <v>51</v>
      </c>
      <c r="B300" s="47"/>
      <c r="C300" s="47"/>
      <c r="D300" s="47"/>
      <c r="E300" s="47"/>
      <c r="F300" s="6"/>
    </row>
    <row r="301" spans="1:6" ht="15.75">
      <c r="A301" s="74" t="s">
        <v>302</v>
      </c>
      <c r="B301" s="47">
        <v>30000</v>
      </c>
      <c r="C301" s="47">
        <v>3</v>
      </c>
      <c r="D301" s="48">
        <v>40</v>
      </c>
      <c r="E301" s="47">
        <f>B301*C301*D301</f>
        <v>3600000</v>
      </c>
      <c r="F301" s="6"/>
    </row>
    <row r="302" spans="1:6" ht="15.75">
      <c r="A302" s="74" t="s">
        <v>303</v>
      </c>
      <c r="B302" s="47"/>
      <c r="C302" s="47">
        <v>15000</v>
      </c>
      <c r="D302" s="48">
        <v>100</v>
      </c>
      <c r="E302" s="47">
        <f>C302*D302</f>
        <v>1500000</v>
      </c>
      <c r="F302" s="6"/>
    </row>
    <row r="303" spans="1:6" ht="15.75">
      <c r="A303" s="74" t="s">
        <v>164</v>
      </c>
      <c r="B303" s="47"/>
      <c r="C303" s="47"/>
      <c r="D303" s="47"/>
      <c r="E303" s="47">
        <v>50000</v>
      </c>
      <c r="F303" s="6"/>
    </row>
    <row r="304" spans="1:6" ht="15.75">
      <c r="A304" s="74" t="s">
        <v>208</v>
      </c>
      <c r="B304" s="47"/>
      <c r="C304" s="47">
        <v>50000</v>
      </c>
      <c r="D304" s="48">
        <v>8</v>
      </c>
      <c r="E304" s="47">
        <f>C304*D304</f>
        <v>400000</v>
      </c>
      <c r="F304" s="6"/>
    </row>
    <row r="305" spans="1:6" ht="15.75">
      <c r="A305" s="74" t="s">
        <v>83</v>
      </c>
      <c r="B305" s="47"/>
      <c r="C305" s="47"/>
      <c r="D305" s="48"/>
      <c r="E305" s="47"/>
      <c r="F305" s="6"/>
    </row>
    <row r="306" spans="1:6" ht="15.75">
      <c r="A306" s="75" t="s">
        <v>209</v>
      </c>
      <c r="B306" s="47">
        <v>22500</v>
      </c>
      <c r="C306" s="47">
        <v>2</v>
      </c>
      <c r="D306" s="48">
        <v>8</v>
      </c>
      <c r="E306" s="47">
        <f>B306*C306*D306</f>
        <v>360000</v>
      </c>
      <c r="F306" s="6"/>
    </row>
    <row r="307" spans="1:6" ht="15.75">
      <c r="A307" s="74" t="s">
        <v>85</v>
      </c>
      <c r="B307" s="47"/>
      <c r="C307" s="47"/>
      <c r="D307" s="48"/>
      <c r="E307" s="47"/>
      <c r="F307" s="6"/>
    </row>
    <row r="308" spans="1:6" ht="15.75">
      <c r="A308" s="75" t="s">
        <v>210</v>
      </c>
      <c r="B308" s="47">
        <v>33750</v>
      </c>
      <c r="C308" s="47">
        <v>10</v>
      </c>
      <c r="D308" s="48">
        <v>8</v>
      </c>
      <c r="E308" s="47">
        <f>B308*C308*D308</f>
        <v>2700000</v>
      </c>
      <c r="F308" s="6"/>
    </row>
    <row r="309" spans="1:6" ht="15.75">
      <c r="A309" s="74" t="s">
        <v>86</v>
      </c>
      <c r="B309" s="47"/>
      <c r="C309" s="47"/>
      <c r="D309" s="48"/>
      <c r="E309" s="47"/>
      <c r="F309" s="6"/>
    </row>
    <row r="310" spans="1:6" ht="15.75">
      <c r="A310" s="75" t="s">
        <v>211</v>
      </c>
      <c r="B310" s="47">
        <v>41250</v>
      </c>
      <c r="C310" s="47">
        <v>2</v>
      </c>
      <c r="D310" s="48">
        <v>8</v>
      </c>
      <c r="E310" s="47">
        <f>B310*C310*D310</f>
        <v>660000</v>
      </c>
      <c r="F310" s="6"/>
    </row>
    <row r="311" spans="1:6" ht="15.75">
      <c r="A311" s="74" t="s">
        <v>88</v>
      </c>
      <c r="B311" s="47"/>
      <c r="C311" s="47"/>
      <c r="D311" s="48"/>
      <c r="E311" s="47"/>
      <c r="F311" s="6"/>
    </row>
    <row r="312" spans="1:6" ht="15.75">
      <c r="A312" s="75" t="s">
        <v>212</v>
      </c>
      <c r="B312" s="47">
        <v>35000</v>
      </c>
      <c r="C312" s="47">
        <v>12</v>
      </c>
      <c r="D312" s="48">
        <v>4</v>
      </c>
      <c r="E312" s="47">
        <f>B312*C312*D312</f>
        <v>1680000</v>
      </c>
      <c r="F312" s="6"/>
    </row>
    <row r="313" spans="1:6" ht="16.5">
      <c r="A313" s="108" t="s">
        <v>279</v>
      </c>
      <c r="B313" s="109"/>
      <c r="C313" s="109"/>
      <c r="D313" s="109"/>
      <c r="E313" s="47"/>
      <c r="F313" s="6"/>
    </row>
    <row r="314" spans="1:6" ht="15.75">
      <c r="A314" s="57" t="s">
        <v>150</v>
      </c>
      <c r="B314" s="74"/>
      <c r="C314" s="74"/>
      <c r="D314" s="74"/>
      <c r="E314" s="47"/>
      <c r="F314" s="6"/>
    </row>
    <row r="315" spans="1:6" ht="15.75">
      <c r="A315" s="51" t="s">
        <v>153</v>
      </c>
      <c r="B315" s="74"/>
      <c r="C315" s="74"/>
      <c r="D315" s="74"/>
      <c r="E315" s="47"/>
      <c r="F315" s="6"/>
    </row>
    <row r="316" spans="1:6" ht="15.75">
      <c r="A316" s="81" t="s">
        <v>152</v>
      </c>
      <c r="B316" s="54">
        <v>102000</v>
      </c>
      <c r="C316" s="54">
        <v>5</v>
      </c>
      <c r="D316" s="48">
        <v>4</v>
      </c>
      <c r="E316" s="47">
        <f>B316*C316*D316</f>
        <v>2040000</v>
      </c>
      <c r="F316" s="6"/>
    </row>
    <row r="317" spans="1:6" ht="15.75">
      <c r="A317" s="20" t="s">
        <v>52</v>
      </c>
      <c r="B317" s="47"/>
      <c r="C317" s="47"/>
      <c r="D317" s="47"/>
      <c r="E317" s="47"/>
      <c r="F317" s="6"/>
    </row>
    <row r="318" spans="1:6" ht="15.75">
      <c r="A318" s="74" t="s">
        <v>302</v>
      </c>
      <c r="B318" s="47">
        <v>30000</v>
      </c>
      <c r="C318" s="47">
        <v>40</v>
      </c>
      <c r="D318" s="48">
        <v>3</v>
      </c>
      <c r="E318" s="47">
        <f>B318*C318*D318</f>
        <v>3600000</v>
      </c>
      <c r="F318" s="6"/>
    </row>
    <row r="319" spans="1:6" ht="15.75">
      <c r="A319" s="74" t="s">
        <v>304</v>
      </c>
      <c r="B319" s="47"/>
      <c r="C319" s="47">
        <v>80000</v>
      </c>
      <c r="D319" s="48">
        <v>50</v>
      </c>
      <c r="E319" s="47">
        <f>C319*D319</f>
        <v>4000000</v>
      </c>
      <c r="F319" s="6"/>
    </row>
    <row r="320" spans="1:6" ht="15.75">
      <c r="A320" s="74" t="s">
        <v>164</v>
      </c>
      <c r="B320" s="47"/>
      <c r="C320" s="47"/>
      <c r="D320" s="47"/>
      <c r="E320" s="47">
        <v>50000</v>
      </c>
      <c r="F320" s="6"/>
    </row>
    <row r="321" spans="1:6" ht="15.75">
      <c r="A321" s="74" t="s">
        <v>208</v>
      </c>
      <c r="B321" s="47"/>
      <c r="C321" s="47">
        <v>50000</v>
      </c>
      <c r="D321" s="48">
        <v>8</v>
      </c>
      <c r="E321" s="47">
        <f>C321*D321</f>
        <v>400000</v>
      </c>
      <c r="F321" s="6"/>
    </row>
    <row r="322" spans="1:6" ht="15.75">
      <c r="A322" s="74" t="s">
        <v>83</v>
      </c>
      <c r="B322" s="47"/>
      <c r="C322" s="47"/>
      <c r="D322" s="48"/>
      <c r="E322" s="47"/>
      <c r="F322" s="6"/>
    </row>
    <row r="323" spans="1:6" ht="15.75">
      <c r="A323" s="75" t="s">
        <v>209</v>
      </c>
      <c r="B323" s="47">
        <v>22500</v>
      </c>
      <c r="C323" s="47">
        <v>2</v>
      </c>
      <c r="D323" s="48">
        <v>8</v>
      </c>
      <c r="E323" s="47">
        <f>B323*C323*D323</f>
        <v>360000</v>
      </c>
      <c r="F323" s="6"/>
    </row>
    <row r="324" spans="1:6" ht="15.75">
      <c r="A324" s="74" t="s">
        <v>85</v>
      </c>
      <c r="B324" s="47"/>
      <c r="C324" s="47"/>
      <c r="D324" s="48"/>
      <c r="E324" s="47"/>
      <c r="F324" s="6"/>
    </row>
    <row r="325" spans="1:6" ht="15.75">
      <c r="A325" s="75" t="s">
        <v>210</v>
      </c>
      <c r="B325" s="47">
        <v>33750</v>
      </c>
      <c r="C325" s="47">
        <v>10</v>
      </c>
      <c r="D325" s="48">
        <v>8</v>
      </c>
      <c r="E325" s="47">
        <f>B325*C325*D325</f>
        <v>2700000</v>
      </c>
      <c r="F325" s="6"/>
    </row>
    <row r="326" spans="1:6" ht="15.75">
      <c r="A326" s="74" t="s">
        <v>86</v>
      </c>
      <c r="B326" s="47"/>
      <c r="C326" s="47"/>
      <c r="D326" s="48"/>
      <c r="E326" s="47"/>
      <c r="F326" s="6"/>
    </row>
    <row r="327" spans="1:6" ht="15.75">
      <c r="A327" s="75" t="s">
        <v>211</v>
      </c>
      <c r="B327" s="47">
        <v>41250</v>
      </c>
      <c r="C327" s="47">
        <v>2</v>
      </c>
      <c r="D327" s="48">
        <v>8</v>
      </c>
      <c r="E327" s="47">
        <f>B327*C327*D327</f>
        <v>660000</v>
      </c>
      <c r="F327" s="6"/>
    </row>
    <row r="328" spans="1:6" ht="15.75">
      <c r="A328" s="74" t="s">
        <v>88</v>
      </c>
      <c r="B328" s="47"/>
      <c r="C328" s="47"/>
      <c r="D328" s="48"/>
      <c r="E328" s="47"/>
      <c r="F328" s="6"/>
    </row>
    <row r="329" spans="1:6" ht="15.75">
      <c r="A329" s="75" t="s">
        <v>212</v>
      </c>
      <c r="B329" s="47">
        <v>35000</v>
      </c>
      <c r="C329" s="47">
        <v>12</v>
      </c>
      <c r="D329" s="48">
        <v>4</v>
      </c>
      <c r="E329" s="47">
        <f>B329*C329*D329</f>
        <v>1680000</v>
      </c>
      <c r="F329" s="6"/>
    </row>
    <row r="330" spans="1:6" ht="16.5">
      <c r="A330" s="108" t="s">
        <v>279</v>
      </c>
      <c r="B330" s="109"/>
      <c r="C330" s="109"/>
      <c r="D330" s="109"/>
      <c r="E330" s="47"/>
      <c r="F330" s="6"/>
    </row>
    <row r="331" spans="1:6" ht="15.75">
      <c r="A331" s="57" t="s">
        <v>150</v>
      </c>
      <c r="B331" s="74"/>
      <c r="C331" s="74"/>
      <c r="D331" s="74"/>
      <c r="E331" s="47"/>
      <c r="F331" s="6"/>
    </row>
    <row r="332" spans="1:6" ht="15.75">
      <c r="A332" s="51" t="s">
        <v>153</v>
      </c>
      <c r="B332" s="74"/>
      <c r="C332" s="74"/>
      <c r="D332" s="74"/>
      <c r="E332" s="47"/>
      <c r="F332" s="6"/>
    </row>
    <row r="333" spans="1:6" ht="15.75">
      <c r="A333" s="81" t="s">
        <v>152</v>
      </c>
      <c r="B333" s="54">
        <v>102000</v>
      </c>
      <c r="C333" s="54">
        <v>5</v>
      </c>
      <c r="D333" s="48">
        <v>4</v>
      </c>
      <c r="E333" s="47">
        <f>B333*C333*D333</f>
        <v>2040000</v>
      </c>
      <c r="F333" s="6"/>
    </row>
    <row r="334" spans="1:6" ht="15.75">
      <c r="A334" s="81"/>
      <c r="B334" s="54"/>
      <c r="C334" s="54"/>
      <c r="D334" s="48"/>
      <c r="E334" s="47"/>
      <c r="F334" s="6"/>
    </row>
    <row r="335" spans="1:6" ht="15.75">
      <c r="A335" s="20"/>
      <c r="B335" s="47"/>
      <c r="C335" s="47"/>
      <c r="D335" s="47"/>
      <c r="E335" s="47"/>
      <c r="F335" s="6"/>
    </row>
    <row r="336" spans="1:6" ht="15.75">
      <c r="A336" s="20" t="s">
        <v>53</v>
      </c>
      <c r="B336" s="47"/>
      <c r="C336" s="47"/>
      <c r="D336" s="47"/>
      <c r="E336" s="47"/>
      <c r="F336" s="6"/>
    </row>
    <row r="337" spans="1:6" ht="15.75">
      <c r="A337" s="57" t="s">
        <v>98</v>
      </c>
      <c r="B337" s="47"/>
      <c r="C337" s="47"/>
      <c r="D337" s="47"/>
      <c r="E337" s="47"/>
      <c r="F337" s="6"/>
    </row>
    <row r="338" spans="1:6" ht="15.75">
      <c r="A338" s="74" t="s">
        <v>99</v>
      </c>
      <c r="B338" s="47"/>
      <c r="C338" s="47"/>
      <c r="D338" s="48"/>
      <c r="E338" s="47"/>
      <c r="F338" s="6"/>
    </row>
    <row r="339" spans="1:6" ht="15.75">
      <c r="A339" s="75" t="s">
        <v>305</v>
      </c>
      <c r="B339" s="47">
        <v>22500</v>
      </c>
      <c r="C339" s="47">
        <v>2</v>
      </c>
      <c r="D339" s="48">
        <v>16</v>
      </c>
      <c r="E339" s="47">
        <f>B339*C339*D339</f>
        <v>720000</v>
      </c>
      <c r="F339" s="6"/>
    </row>
    <row r="340" spans="1:6" ht="15.75">
      <c r="A340" s="74" t="s">
        <v>306</v>
      </c>
      <c r="B340" s="47"/>
      <c r="C340" s="47"/>
      <c r="D340" s="48"/>
      <c r="E340" s="47">
        <v>2000000</v>
      </c>
      <c r="F340" s="6"/>
    </row>
    <row r="341" spans="1:6" ht="15">
      <c r="A341" s="74" t="s">
        <v>100</v>
      </c>
      <c r="B341" s="47"/>
      <c r="C341" s="47">
        <v>200000</v>
      </c>
      <c r="D341" s="48">
        <v>6</v>
      </c>
      <c r="E341" s="47">
        <f>C341*D341</f>
        <v>1200000</v>
      </c>
      <c r="F341" s="50"/>
    </row>
    <row r="342" spans="1:6" ht="15">
      <c r="A342" s="74" t="s">
        <v>101</v>
      </c>
      <c r="B342" s="47"/>
      <c r="C342" s="47">
        <v>250000</v>
      </c>
      <c r="D342" s="48">
        <v>1</v>
      </c>
      <c r="E342" s="47">
        <f>C342*D342</f>
        <v>250000</v>
      </c>
      <c r="F342" s="50"/>
    </row>
    <row r="343" spans="1:6" ht="15">
      <c r="A343" s="74" t="s">
        <v>164</v>
      </c>
      <c r="B343" s="47"/>
      <c r="C343" s="47"/>
      <c r="D343" s="47"/>
      <c r="E343" s="47"/>
      <c r="F343" s="50"/>
    </row>
    <row r="344" spans="1:6" ht="15">
      <c r="A344" s="74" t="s">
        <v>102</v>
      </c>
      <c r="B344" s="47"/>
      <c r="C344" s="47">
        <v>50000</v>
      </c>
      <c r="D344" s="48">
        <v>14</v>
      </c>
      <c r="E344" s="47">
        <f>C344*D344</f>
        <v>700000</v>
      </c>
      <c r="F344" s="50"/>
    </row>
    <row r="345" spans="1:6" ht="15">
      <c r="A345" s="74" t="s">
        <v>83</v>
      </c>
      <c r="B345" s="47"/>
      <c r="C345" s="47"/>
      <c r="D345" s="48"/>
      <c r="E345" s="47"/>
      <c r="F345" s="50"/>
    </row>
    <row r="346" spans="1:6" ht="15">
      <c r="A346" s="82" t="s">
        <v>170</v>
      </c>
      <c r="B346" s="47"/>
      <c r="C346" s="47"/>
      <c r="D346" s="48"/>
      <c r="E346" s="47"/>
      <c r="F346" s="50"/>
    </row>
    <row r="347" spans="1:6" ht="15">
      <c r="A347" s="75" t="s">
        <v>151</v>
      </c>
      <c r="B347" s="47">
        <v>22500</v>
      </c>
      <c r="C347" s="47">
        <v>12</v>
      </c>
      <c r="D347" s="48">
        <v>14</v>
      </c>
      <c r="E347" s="47">
        <f>B347*C347*D347</f>
        <v>3780000</v>
      </c>
      <c r="F347" s="50"/>
    </row>
    <row r="348" spans="1:6" ht="15">
      <c r="A348" s="74" t="s">
        <v>171</v>
      </c>
      <c r="B348" s="47"/>
      <c r="C348" s="47"/>
      <c r="D348" s="48"/>
      <c r="E348" s="47"/>
      <c r="F348" s="50"/>
    </row>
    <row r="349" spans="1:6" ht="15">
      <c r="A349" s="83" t="s">
        <v>172</v>
      </c>
      <c r="B349" s="47"/>
      <c r="C349" s="47"/>
      <c r="D349" s="48"/>
      <c r="E349" s="47"/>
      <c r="F349" s="50"/>
    </row>
    <row r="350" spans="1:6" ht="15">
      <c r="A350" s="83" t="s">
        <v>173</v>
      </c>
      <c r="B350" s="47"/>
      <c r="C350" s="47"/>
      <c r="D350" s="48"/>
      <c r="E350" s="47"/>
      <c r="F350" s="50"/>
    </row>
    <row r="351" spans="1:6" ht="15">
      <c r="A351" s="84" t="s">
        <v>174</v>
      </c>
      <c r="B351" s="47"/>
      <c r="C351" s="47">
        <v>142500</v>
      </c>
      <c r="D351" s="48">
        <v>60</v>
      </c>
      <c r="E351" s="47">
        <f>C351*D351</f>
        <v>8550000</v>
      </c>
      <c r="F351" s="47"/>
    </row>
    <row r="352" spans="1:6" ht="15">
      <c r="A352" s="74" t="s">
        <v>97</v>
      </c>
      <c r="B352" s="85"/>
      <c r="C352" s="85"/>
      <c r="D352" s="86"/>
      <c r="E352" s="47"/>
      <c r="F352" s="85"/>
    </row>
    <row r="353" spans="1:6" ht="15">
      <c r="A353" s="52" t="s">
        <v>95</v>
      </c>
      <c r="B353" s="54"/>
      <c r="C353" s="54"/>
      <c r="D353" s="48"/>
      <c r="E353" s="47"/>
      <c r="F353" s="50"/>
    </row>
    <row r="354" spans="1:6" ht="15">
      <c r="A354" s="52"/>
      <c r="B354" s="54">
        <v>21</v>
      </c>
      <c r="C354" s="54">
        <v>35000</v>
      </c>
      <c r="D354" s="48">
        <v>3</v>
      </c>
      <c r="E354" s="47">
        <f>B354*C354*D354</f>
        <v>2205000</v>
      </c>
      <c r="F354" s="50"/>
    </row>
    <row r="355" spans="1:6" ht="15">
      <c r="A355" s="109" t="s">
        <v>96</v>
      </c>
      <c r="B355" s="113"/>
      <c r="C355" s="113"/>
      <c r="D355" s="113"/>
      <c r="E355" s="47"/>
      <c r="F355" s="50"/>
    </row>
    <row r="356" spans="1:6" ht="15">
      <c r="A356" s="55"/>
      <c r="B356" s="54">
        <v>28</v>
      </c>
      <c r="C356" s="54">
        <v>35000</v>
      </c>
      <c r="D356" s="48">
        <v>3</v>
      </c>
      <c r="E356" s="47">
        <f>B356*C356*D356</f>
        <v>2940000</v>
      </c>
      <c r="F356" s="50"/>
    </row>
    <row r="357" spans="1:6" ht="16.5">
      <c r="A357" s="108" t="s">
        <v>279</v>
      </c>
      <c r="B357" s="109"/>
      <c r="C357" s="109"/>
      <c r="D357" s="109"/>
      <c r="E357" s="47"/>
      <c r="F357" s="6"/>
    </row>
    <row r="358" spans="1:6" ht="15.75">
      <c r="A358" s="57" t="s">
        <v>150</v>
      </c>
      <c r="B358" s="74"/>
      <c r="C358" s="74"/>
      <c r="D358" s="74"/>
      <c r="E358" s="47"/>
      <c r="F358" s="6"/>
    </row>
    <row r="359" spans="1:6" ht="15.75">
      <c r="A359" s="51" t="s">
        <v>148</v>
      </c>
      <c r="B359" s="87"/>
      <c r="C359" s="87"/>
      <c r="D359" s="87"/>
      <c r="E359" s="47"/>
      <c r="F359" s="6"/>
    </row>
    <row r="360" spans="1:6" ht="15.75">
      <c r="A360" s="51" t="s">
        <v>146</v>
      </c>
      <c r="B360" s="54"/>
      <c r="C360" s="54"/>
      <c r="D360" s="48"/>
      <c r="E360" s="47"/>
      <c r="F360" s="6"/>
    </row>
    <row r="361" spans="1:6" ht="15.75">
      <c r="A361" s="62" t="s">
        <v>296</v>
      </c>
      <c r="B361" s="54">
        <v>102000</v>
      </c>
      <c r="C361" s="54">
        <v>12</v>
      </c>
      <c r="D361" s="48">
        <v>6</v>
      </c>
      <c r="E361" s="47">
        <f>B361*C361*D361</f>
        <v>7344000</v>
      </c>
      <c r="F361" s="6"/>
    </row>
    <row r="362" spans="1:6" ht="15.75">
      <c r="A362" s="51" t="s">
        <v>147</v>
      </c>
      <c r="B362" s="87"/>
      <c r="C362" s="54"/>
      <c r="D362" s="48"/>
      <c r="E362" s="47"/>
      <c r="F362" s="6"/>
    </row>
    <row r="363" spans="1:6" ht="15.75">
      <c r="A363" s="51" t="s">
        <v>146</v>
      </c>
      <c r="B363" s="54"/>
      <c r="C363" s="54"/>
      <c r="D363" s="48"/>
      <c r="E363" s="47"/>
      <c r="F363" s="6"/>
    </row>
    <row r="364" spans="1:6" ht="15.75">
      <c r="A364" s="62" t="s">
        <v>149</v>
      </c>
      <c r="B364" s="54">
        <v>102000</v>
      </c>
      <c r="C364" s="54">
        <v>12</v>
      </c>
      <c r="D364" s="48">
        <v>4</v>
      </c>
      <c r="E364" s="47">
        <f>B364*C364*D364</f>
        <v>4896000</v>
      </c>
      <c r="F364" s="6"/>
    </row>
    <row r="365" spans="1:6" ht="15.75">
      <c r="A365" s="57" t="s">
        <v>280</v>
      </c>
      <c r="B365" s="54"/>
      <c r="C365" s="54"/>
      <c r="D365" s="48"/>
      <c r="E365" s="47"/>
      <c r="F365" s="6"/>
    </row>
    <row r="366" spans="1:6" ht="15.75">
      <c r="A366" s="74" t="s">
        <v>143</v>
      </c>
      <c r="B366" s="54"/>
      <c r="C366" s="54"/>
      <c r="D366" s="48"/>
      <c r="E366" s="47"/>
      <c r="F366" s="6"/>
    </row>
    <row r="367" spans="1:6" ht="15.75">
      <c r="A367" s="74" t="s">
        <v>144</v>
      </c>
      <c r="B367" s="54"/>
      <c r="C367" s="54"/>
      <c r="D367" s="48"/>
      <c r="E367" s="47"/>
      <c r="F367" s="6"/>
    </row>
    <row r="368" spans="1:6" ht="15.75">
      <c r="A368" s="74" t="s">
        <v>145</v>
      </c>
      <c r="B368" s="54"/>
      <c r="C368" s="54"/>
      <c r="D368" s="48"/>
      <c r="E368" s="47"/>
      <c r="F368" s="6"/>
    </row>
    <row r="369" spans="1:6" ht="15.75">
      <c r="A369" s="88" t="s">
        <v>48</v>
      </c>
      <c r="B369" s="54"/>
      <c r="C369" s="54"/>
      <c r="D369" s="48"/>
      <c r="E369" s="47"/>
      <c r="F369" s="6"/>
    </row>
    <row r="370" spans="1:6" ht="15.75">
      <c r="A370" s="52" t="s">
        <v>157</v>
      </c>
      <c r="B370" s="54">
        <v>6</v>
      </c>
      <c r="C370" s="54">
        <v>35000</v>
      </c>
      <c r="D370" s="48">
        <v>6</v>
      </c>
      <c r="E370" s="47">
        <f>B370*C370*D370</f>
        <v>1260000</v>
      </c>
      <c r="F370" s="6"/>
    </row>
    <row r="371" spans="1:6" ht="15.75">
      <c r="A371" s="51" t="s">
        <v>158</v>
      </c>
      <c r="B371" s="54">
        <v>6</v>
      </c>
      <c r="C371" s="54">
        <v>35000</v>
      </c>
      <c r="D371" s="48">
        <v>8</v>
      </c>
      <c r="E371" s="47">
        <f>B371*C371*D371</f>
        <v>1680000</v>
      </c>
      <c r="F371" s="6"/>
    </row>
    <row r="372" spans="1:6" ht="15.75">
      <c r="A372" s="51" t="s">
        <v>49</v>
      </c>
      <c r="B372" s="54"/>
      <c r="C372" s="54"/>
      <c r="D372" s="48"/>
      <c r="E372" s="54">
        <v>1000000</v>
      </c>
      <c r="F372" s="6"/>
    </row>
    <row r="373" spans="1:6" ht="15.75">
      <c r="A373" s="6"/>
      <c r="B373" s="6"/>
      <c r="C373" s="6"/>
      <c r="D373" s="6"/>
      <c r="E373" s="6"/>
      <c r="F373" s="6"/>
    </row>
    <row r="374" spans="1:6" ht="17.25">
      <c r="A374" s="107" t="s">
        <v>63</v>
      </c>
      <c r="B374" s="107"/>
      <c r="C374" s="102">
        <f>SUM(E278:E373)</f>
        <v>76945000</v>
      </c>
      <c r="D374" s="12"/>
      <c r="E374" s="63"/>
      <c r="F374" s="6"/>
    </row>
    <row r="375" spans="1:6" ht="17.25">
      <c r="A375" s="79"/>
      <c r="B375" s="79"/>
      <c r="C375" s="89"/>
      <c r="D375" s="12"/>
      <c r="E375" s="63"/>
      <c r="F375" s="6"/>
    </row>
    <row r="376" spans="1:6" ht="15.75">
      <c r="A376" s="6"/>
      <c r="B376" s="6"/>
      <c r="C376" s="6"/>
      <c r="D376" s="6"/>
      <c r="E376" s="6"/>
      <c r="F376" s="6"/>
    </row>
    <row r="377" spans="1:6" ht="15.75">
      <c r="A377" s="14" t="s">
        <v>248</v>
      </c>
      <c r="B377" s="12"/>
      <c r="C377" s="12"/>
      <c r="D377" s="12"/>
      <c r="E377" s="12"/>
      <c r="F377" s="6"/>
    </row>
    <row r="378" spans="1:6" ht="15.75">
      <c r="A378" s="62" t="s">
        <v>175</v>
      </c>
      <c r="B378" s="54"/>
      <c r="C378" s="54"/>
      <c r="D378" s="54"/>
      <c r="E378" s="54"/>
      <c r="F378" s="6"/>
    </row>
    <row r="379" spans="1:6" ht="15.75">
      <c r="A379" s="74" t="s">
        <v>176</v>
      </c>
      <c r="B379" s="54"/>
      <c r="C379" s="54"/>
      <c r="D379" s="54"/>
      <c r="E379" s="54"/>
      <c r="F379" s="6"/>
    </row>
    <row r="380" spans="1:6" ht="15.75">
      <c r="A380" s="55" t="s">
        <v>177</v>
      </c>
      <c r="B380" s="54"/>
      <c r="C380" s="54">
        <v>150000</v>
      </c>
      <c r="D380" s="48">
        <v>16</v>
      </c>
      <c r="E380" s="54">
        <f>C380*D380</f>
        <v>2400000</v>
      </c>
      <c r="F380" s="6"/>
    </row>
    <row r="381" spans="1:6" ht="15.75">
      <c r="A381" s="55" t="s">
        <v>178</v>
      </c>
      <c r="B381" s="54"/>
      <c r="C381" s="54">
        <v>120000</v>
      </c>
      <c r="D381" s="48">
        <v>16</v>
      </c>
      <c r="E381" s="54">
        <f aca="true" t="shared" si="4" ref="E381:E418">C381*D381</f>
        <v>1920000</v>
      </c>
      <c r="F381" s="6"/>
    </row>
    <row r="382" spans="1:6" ht="15.75">
      <c r="A382" s="55" t="s">
        <v>179</v>
      </c>
      <c r="B382" s="54"/>
      <c r="C382" s="54">
        <v>100000</v>
      </c>
      <c r="D382" s="48">
        <v>16</v>
      </c>
      <c r="E382" s="54">
        <f t="shared" si="4"/>
        <v>1600000</v>
      </c>
      <c r="F382" s="6"/>
    </row>
    <row r="383" spans="1:6" ht="15.75">
      <c r="A383" s="55"/>
      <c r="B383" s="54"/>
      <c r="C383" s="54"/>
      <c r="D383" s="48"/>
      <c r="E383" s="54"/>
      <c r="F383" s="6"/>
    </row>
    <row r="384" spans="1:6" ht="15.75">
      <c r="A384" s="74" t="s">
        <v>180</v>
      </c>
      <c r="B384" s="54"/>
      <c r="C384" s="54"/>
      <c r="D384" s="48"/>
      <c r="E384" s="54"/>
      <c r="F384" s="6"/>
    </row>
    <row r="385" spans="1:6" ht="15.75">
      <c r="A385" s="51" t="s">
        <v>281</v>
      </c>
      <c r="B385" s="54"/>
      <c r="C385" s="54"/>
      <c r="D385" s="48"/>
      <c r="E385" s="54"/>
      <c r="F385" s="6"/>
    </row>
    <row r="386" spans="1:6" ht="15.75">
      <c r="A386" s="55" t="s">
        <v>177</v>
      </c>
      <c r="B386" s="54"/>
      <c r="C386" s="54">
        <v>150000</v>
      </c>
      <c r="D386" s="48">
        <v>6</v>
      </c>
      <c r="E386" s="54">
        <f t="shared" si="4"/>
        <v>900000</v>
      </c>
      <c r="F386" s="6"/>
    </row>
    <row r="387" spans="1:6" ht="15.75">
      <c r="A387" s="55" t="s">
        <v>178</v>
      </c>
      <c r="B387" s="54"/>
      <c r="C387" s="54">
        <v>120000</v>
      </c>
      <c r="D387" s="48">
        <v>6</v>
      </c>
      <c r="E387" s="54">
        <f t="shared" si="4"/>
        <v>720000</v>
      </c>
      <c r="F387" s="6"/>
    </row>
    <row r="388" spans="1:6" ht="15.75">
      <c r="A388" s="55" t="s">
        <v>179</v>
      </c>
      <c r="B388" s="54"/>
      <c r="C388" s="54">
        <v>100000</v>
      </c>
      <c r="D388" s="48">
        <v>12</v>
      </c>
      <c r="E388" s="54">
        <f t="shared" si="4"/>
        <v>1200000</v>
      </c>
      <c r="F388" s="6"/>
    </row>
    <row r="389" spans="1:6" ht="15.75">
      <c r="A389" s="51" t="s">
        <v>282</v>
      </c>
      <c r="B389" s="54"/>
      <c r="C389" s="54"/>
      <c r="D389" s="48"/>
      <c r="E389" s="54"/>
      <c r="F389" s="6"/>
    </row>
    <row r="390" spans="1:6" ht="15.75">
      <c r="A390" s="55" t="s">
        <v>181</v>
      </c>
      <c r="B390" s="54"/>
      <c r="C390" s="54">
        <v>225000</v>
      </c>
      <c r="D390" s="48">
        <v>6</v>
      </c>
      <c r="E390" s="54">
        <f t="shared" si="4"/>
        <v>1350000</v>
      </c>
      <c r="F390" s="6"/>
    </row>
    <row r="391" spans="1:6" ht="15.75">
      <c r="A391" s="55" t="s">
        <v>182</v>
      </c>
      <c r="B391" s="54"/>
      <c r="C391" s="54">
        <v>180000</v>
      </c>
      <c r="D391" s="48">
        <v>6</v>
      </c>
      <c r="E391" s="54">
        <f t="shared" si="4"/>
        <v>1080000</v>
      </c>
      <c r="F391" s="6"/>
    </row>
    <row r="392" spans="1:6" ht="15.75">
      <c r="A392" s="55" t="s">
        <v>183</v>
      </c>
      <c r="B392" s="54"/>
      <c r="C392" s="54">
        <v>135000</v>
      </c>
      <c r="D392" s="48">
        <v>12</v>
      </c>
      <c r="E392" s="54">
        <f t="shared" si="4"/>
        <v>1620000</v>
      </c>
      <c r="F392" s="6"/>
    </row>
    <row r="393" spans="1:6" ht="15.75">
      <c r="A393" s="74" t="s">
        <v>195</v>
      </c>
      <c r="B393" s="54"/>
      <c r="C393" s="54"/>
      <c r="D393" s="48"/>
      <c r="E393" s="54"/>
      <c r="F393" s="6"/>
    </row>
    <row r="394" spans="1:6" ht="15.75">
      <c r="A394" s="51" t="s">
        <v>281</v>
      </c>
      <c r="B394" s="54"/>
      <c r="C394" s="54"/>
      <c r="D394" s="48"/>
      <c r="E394" s="54"/>
      <c r="F394" s="6"/>
    </row>
    <row r="395" spans="1:6" ht="15.75">
      <c r="A395" s="55" t="s">
        <v>177</v>
      </c>
      <c r="B395" s="54"/>
      <c r="C395" s="54">
        <v>150000</v>
      </c>
      <c r="D395" s="48">
        <v>6</v>
      </c>
      <c r="E395" s="54">
        <f t="shared" si="4"/>
        <v>900000</v>
      </c>
      <c r="F395" s="6"/>
    </row>
    <row r="396" spans="1:6" ht="15.75">
      <c r="A396" s="55" t="s">
        <v>178</v>
      </c>
      <c r="B396" s="54"/>
      <c r="C396" s="54">
        <v>120000</v>
      </c>
      <c r="D396" s="48">
        <v>6</v>
      </c>
      <c r="E396" s="54">
        <f t="shared" si="4"/>
        <v>720000</v>
      </c>
      <c r="F396" s="6"/>
    </row>
    <row r="397" spans="1:6" ht="15.75">
      <c r="A397" s="55" t="s">
        <v>179</v>
      </c>
      <c r="B397" s="54"/>
      <c r="C397" s="54">
        <v>100000</v>
      </c>
      <c r="D397" s="48">
        <v>12</v>
      </c>
      <c r="E397" s="54">
        <f t="shared" si="4"/>
        <v>1200000</v>
      </c>
      <c r="F397" s="6"/>
    </row>
    <row r="398" spans="1:6" ht="15.75">
      <c r="A398" s="51" t="s">
        <v>282</v>
      </c>
      <c r="B398" s="54"/>
      <c r="C398" s="54"/>
      <c r="D398" s="48"/>
      <c r="E398" s="54"/>
      <c r="F398" s="6"/>
    </row>
    <row r="399" spans="1:6" ht="15.75">
      <c r="A399" s="55" t="s">
        <v>181</v>
      </c>
      <c r="B399" s="54"/>
      <c r="C399" s="54">
        <v>225000</v>
      </c>
      <c r="D399" s="48">
        <v>6</v>
      </c>
      <c r="E399" s="54">
        <f t="shared" si="4"/>
        <v>1350000</v>
      </c>
      <c r="F399" s="6"/>
    </row>
    <row r="400" spans="1:6" ht="15.75">
      <c r="A400" s="55" t="s">
        <v>182</v>
      </c>
      <c r="B400" s="54"/>
      <c r="C400" s="54">
        <v>180000</v>
      </c>
      <c r="D400" s="48">
        <v>6</v>
      </c>
      <c r="E400" s="54">
        <f t="shared" si="4"/>
        <v>1080000</v>
      </c>
      <c r="F400" s="6"/>
    </row>
    <row r="401" spans="1:6" ht="15.75">
      <c r="A401" s="55" t="s">
        <v>183</v>
      </c>
      <c r="B401" s="54"/>
      <c r="C401" s="54">
        <v>135000</v>
      </c>
      <c r="D401" s="48">
        <v>12</v>
      </c>
      <c r="E401" s="54">
        <f t="shared" si="4"/>
        <v>1620000</v>
      </c>
      <c r="F401" s="6"/>
    </row>
    <row r="402" spans="1:6" ht="15.75">
      <c r="A402" s="74" t="s">
        <v>196</v>
      </c>
      <c r="B402" s="54"/>
      <c r="C402" s="54"/>
      <c r="D402" s="48"/>
      <c r="E402" s="54"/>
      <c r="F402" s="6"/>
    </row>
    <row r="403" spans="1:6" ht="15.75">
      <c r="A403" s="55" t="s">
        <v>184</v>
      </c>
      <c r="B403" s="54"/>
      <c r="C403" s="54">
        <v>1125000</v>
      </c>
      <c r="D403" s="48">
        <v>3</v>
      </c>
      <c r="E403" s="54">
        <f t="shared" si="4"/>
        <v>3375000</v>
      </c>
      <c r="F403" s="6"/>
    </row>
    <row r="404" spans="1:6" ht="15.75">
      <c r="A404" s="55" t="s">
        <v>185</v>
      </c>
      <c r="B404" s="54"/>
      <c r="C404" s="54">
        <v>900000</v>
      </c>
      <c r="D404" s="48">
        <v>3</v>
      </c>
      <c r="E404" s="54">
        <f t="shared" si="4"/>
        <v>2700000</v>
      </c>
      <c r="F404" s="6"/>
    </row>
    <row r="405" spans="1:6" ht="15.75">
      <c r="A405" s="55" t="s">
        <v>186</v>
      </c>
      <c r="B405" s="54"/>
      <c r="C405" s="54">
        <v>750000</v>
      </c>
      <c r="D405" s="48">
        <v>6</v>
      </c>
      <c r="E405" s="54">
        <f t="shared" si="4"/>
        <v>4500000</v>
      </c>
      <c r="F405" s="6"/>
    </row>
    <row r="406" spans="1:6" ht="15">
      <c r="A406" s="57" t="s">
        <v>187</v>
      </c>
      <c r="B406" s="54"/>
      <c r="C406" s="54"/>
      <c r="D406" s="48"/>
      <c r="E406" s="54"/>
      <c r="F406" s="50"/>
    </row>
    <row r="407" spans="1:6" ht="15">
      <c r="A407" s="55" t="s">
        <v>188</v>
      </c>
      <c r="B407" s="54"/>
      <c r="C407" s="54">
        <v>3000000</v>
      </c>
      <c r="D407" s="48">
        <v>1</v>
      </c>
      <c r="E407" s="54">
        <f t="shared" si="4"/>
        <v>3000000</v>
      </c>
      <c r="F407" s="50"/>
    </row>
    <row r="408" spans="1:6" ht="15">
      <c r="A408" s="55" t="s">
        <v>189</v>
      </c>
      <c r="B408" s="54"/>
      <c r="C408" s="54">
        <v>2500000</v>
      </c>
      <c r="D408" s="48">
        <v>1</v>
      </c>
      <c r="E408" s="54">
        <f t="shared" si="4"/>
        <v>2500000</v>
      </c>
      <c r="F408" s="50"/>
    </row>
    <row r="409" spans="1:6" ht="15">
      <c r="A409" s="55" t="s">
        <v>190</v>
      </c>
      <c r="B409" s="54"/>
      <c r="C409" s="54">
        <v>2000000</v>
      </c>
      <c r="D409" s="48">
        <v>1</v>
      </c>
      <c r="E409" s="54">
        <f t="shared" si="4"/>
        <v>2000000</v>
      </c>
      <c r="F409" s="50"/>
    </row>
    <row r="410" spans="1:6" ht="15">
      <c r="A410" s="57" t="s">
        <v>191</v>
      </c>
      <c r="B410" s="47"/>
      <c r="C410" s="47"/>
      <c r="D410" s="48"/>
      <c r="E410" s="54"/>
      <c r="F410" s="50"/>
    </row>
    <row r="411" spans="1:6" ht="15">
      <c r="A411" s="82" t="s">
        <v>295</v>
      </c>
      <c r="B411" s="47"/>
      <c r="C411" s="47"/>
      <c r="D411" s="48"/>
      <c r="E411" s="54"/>
      <c r="F411" s="50"/>
    </row>
    <row r="412" spans="1:6" ht="15">
      <c r="A412" s="46" t="s">
        <v>199</v>
      </c>
      <c r="B412" s="47"/>
      <c r="C412" s="47">
        <v>50000</v>
      </c>
      <c r="D412" s="48">
        <v>340</v>
      </c>
      <c r="E412" s="54">
        <f t="shared" si="4"/>
        <v>17000000</v>
      </c>
      <c r="F412" s="50"/>
    </row>
    <row r="413" spans="1:6" ht="15">
      <c r="A413" s="57" t="s">
        <v>192</v>
      </c>
      <c r="B413" s="47"/>
      <c r="C413" s="47"/>
      <c r="D413" s="48"/>
      <c r="E413" s="54"/>
      <c r="F413" s="50"/>
    </row>
    <row r="414" spans="1:6" ht="15">
      <c r="A414" s="55" t="s">
        <v>197</v>
      </c>
      <c r="B414" s="47"/>
      <c r="C414" s="47">
        <v>100000</v>
      </c>
      <c r="D414" s="48">
        <v>10</v>
      </c>
      <c r="E414" s="54">
        <f t="shared" si="4"/>
        <v>1000000</v>
      </c>
      <c r="F414" s="50"/>
    </row>
    <row r="415" spans="1:6" ht="15">
      <c r="A415" s="55" t="s">
        <v>198</v>
      </c>
      <c r="B415" s="47"/>
      <c r="C415" s="47">
        <v>150000</v>
      </c>
      <c r="D415" s="48">
        <v>12</v>
      </c>
      <c r="E415" s="54">
        <f t="shared" si="4"/>
        <v>1800000</v>
      </c>
      <c r="F415" s="50"/>
    </row>
    <row r="416" spans="1:6" ht="15">
      <c r="A416" s="55" t="s">
        <v>193</v>
      </c>
      <c r="B416" s="47"/>
      <c r="C416" s="47">
        <v>300000</v>
      </c>
      <c r="D416" s="48">
        <v>3</v>
      </c>
      <c r="E416" s="54">
        <f t="shared" si="4"/>
        <v>900000</v>
      </c>
      <c r="F416" s="50"/>
    </row>
    <row r="417" spans="1:6" ht="17.25">
      <c r="A417" s="27" t="s">
        <v>256</v>
      </c>
      <c r="B417" s="12"/>
      <c r="C417" s="12"/>
      <c r="D417" s="12"/>
      <c r="E417" s="54"/>
      <c r="F417" s="6"/>
    </row>
    <row r="418" spans="1:6" ht="15">
      <c r="A418" s="75" t="s">
        <v>200</v>
      </c>
      <c r="B418" s="47"/>
      <c r="C418" s="47">
        <v>8000</v>
      </c>
      <c r="D418" s="47">
        <v>400</v>
      </c>
      <c r="E418" s="54">
        <f t="shared" si="4"/>
        <v>3200000</v>
      </c>
      <c r="F418" s="50"/>
    </row>
    <row r="419" spans="1:6" ht="15">
      <c r="A419" s="110" t="s">
        <v>64</v>
      </c>
      <c r="B419" s="110"/>
      <c r="C419" s="4">
        <f>SUM(E379:E418)</f>
        <v>61635000</v>
      </c>
      <c r="D419" s="86"/>
      <c r="E419" s="90"/>
      <c r="F419" s="85"/>
    </row>
    <row r="420" spans="1:6" ht="15">
      <c r="A420" s="91" t="s">
        <v>194</v>
      </c>
      <c r="B420" s="44"/>
      <c r="C420" s="44"/>
      <c r="D420" s="4">
        <f>SUM(C163,C275,C374,C419)</f>
        <v>844523000</v>
      </c>
      <c r="E420" s="44"/>
      <c r="F420" s="44"/>
    </row>
    <row r="421" spans="1:6" ht="14.25">
      <c r="A421" s="44"/>
      <c r="B421" s="44"/>
      <c r="C421" s="44"/>
      <c r="D421" s="44"/>
      <c r="E421" s="44"/>
      <c r="F421" s="44"/>
    </row>
    <row r="422" spans="1:6" ht="17.25">
      <c r="A422" s="117" t="s">
        <v>201</v>
      </c>
      <c r="B422" s="117"/>
      <c r="C422" s="117"/>
      <c r="D422" s="117"/>
      <c r="E422" s="39"/>
      <c r="F422" s="6"/>
    </row>
    <row r="423" spans="1:6" ht="16.5">
      <c r="A423" s="92" t="s">
        <v>65</v>
      </c>
      <c r="B423" s="5">
        <f>C100*1</f>
        <v>513405000</v>
      </c>
      <c r="C423" s="39"/>
      <c r="D423" s="39"/>
      <c r="E423" s="39"/>
      <c r="F423" s="6"/>
    </row>
    <row r="424" spans="1:6" ht="16.5">
      <c r="A424" s="93" t="s">
        <v>0</v>
      </c>
      <c r="B424" s="5">
        <f>D420*1</f>
        <v>844523000</v>
      </c>
      <c r="C424" s="39"/>
      <c r="D424" s="39"/>
      <c r="E424" s="39"/>
      <c r="F424" s="6"/>
    </row>
    <row r="425" spans="1:6" ht="17.25">
      <c r="A425" s="94" t="s">
        <v>1</v>
      </c>
      <c r="B425" s="114">
        <f>B423+B424</f>
        <v>1357928000</v>
      </c>
      <c r="C425" s="114"/>
      <c r="D425" s="63"/>
      <c r="E425" s="63"/>
      <c r="F425" s="6"/>
    </row>
    <row r="426" spans="1:6" ht="15.75">
      <c r="A426" s="115" t="s">
        <v>312</v>
      </c>
      <c r="B426" s="115"/>
      <c r="C426" s="115"/>
      <c r="D426" s="115"/>
      <c r="E426" s="115"/>
      <c r="F426" s="6"/>
    </row>
    <row r="427" spans="1:6" ht="17.25">
      <c r="A427" s="116"/>
      <c r="B427" s="116"/>
      <c r="C427" s="116"/>
      <c r="D427" s="116"/>
      <c r="E427" s="116"/>
      <c r="F427" s="6"/>
    </row>
    <row r="428" spans="1:6" ht="17.25">
      <c r="A428" s="6"/>
      <c r="B428" s="12"/>
      <c r="C428" s="63" t="s">
        <v>2</v>
      </c>
      <c r="D428" s="12"/>
      <c r="E428" s="12"/>
      <c r="F428" s="6"/>
    </row>
  </sheetData>
  <mergeCells count="18">
    <mergeCell ref="B425:C425"/>
    <mergeCell ref="A426:E426"/>
    <mergeCell ref="A427:E427"/>
    <mergeCell ref="A422:D422"/>
    <mergeCell ref="A100:B100"/>
    <mergeCell ref="A261:D261"/>
    <mergeCell ref="A355:D355"/>
    <mergeCell ref="A122:D122"/>
    <mergeCell ref="A374:B374"/>
    <mergeCell ref="A357:D357"/>
    <mergeCell ref="A313:D313"/>
    <mergeCell ref="A419:B419"/>
    <mergeCell ref="A330:D330"/>
    <mergeCell ref="A6:E6"/>
    <mergeCell ref="A7:E7"/>
    <mergeCell ref="B1:E1"/>
    <mergeCell ref="B2:E2"/>
    <mergeCell ref="B4:E4"/>
  </mergeCells>
  <printOptions/>
  <pageMargins left="1" right="0.25" top="0.5" bottom="0.25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82">
      <selection activeCell="A7" sqref="A7:E7"/>
    </sheetView>
  </sheetViews>
  <sheetFormatPr defaultColWidth="8.88671875" defaultRowHeight="15"/>
  <cols>
    <col min="1" max="1" width="39.99609375" style="0" customWidth="1"/>
    <col min="2" max="2" width="8.21484375" style="0" customWidth="1"/>
    <col min="3" max="3" width="9.10546875" style="0" customWidth="1"/>
    <col min="5" max="5" width="8.3359375" style="0" customWidth="1"/>
  </cols>
  <sheetData>
    <row r="1" spans="1:6" s="8" customFormat="1" ht="16.5">
      <c r="A1" s="6" t="s">
        <v>213</v>
      </c>
      <c r="B1" s="118" t="s">
        <v>214</v>
      </c>
      <c r="C1" s="118"/>
      <c r="D1" s="118"/>
      <c r="E1" s="118"/>
      <c r="F1" s="6"/>
    </row>
    <row r="2" spans="1:6" s="8" customFormat="1" ht="16.5">
      <c r="A2" s="9" t="s">
        <v>57</v>
      </c>
      <c r="B2" s="118" t="s">
        <v>215</v>
      </c>
      <c r="C2" s="118"/>
      <c r="D2" s="118"/>
      <c r="E2" s="118"/>
      <c r="F2" s="6"/>
    </row>
    <row r="3" spans="1:6" s="8" customFormat="1" ht="15.75">
      <c r="A3" s="6"/>
      <c r="B3" s="119"/>
      <c r="C3" s="119"/>
      <c r="D3" s="119"/>
      <c r="E3" s="119"/>
      <c r="F3" s="6"/>
    </row>
    <row r="4" spans="1:6" s="8" customFormat="1" ht="15.75">
      <c r="A4" s="6"/>
      <c r="B4" s="120" t="s">
        <v>283</v>
      </c>
      <c r="C4" s="120"/>
      <c r="D4" s="120"/>
      <c r="E4" s="120"/>
      <c r="F4" s="6"/>
    </row>
    <row r="5" spans="1:6" s="8" customFormat="1" ht="15.75">
      <c r="A5" s="6"/>
      <c r="B5" s="6"/>
      <c r="C5" s="6"/>
      <c r="D5" s="6"/>
      <c r="E5" s="6"/>
      <c r="F5" s="6"/>
    </row>
    <row r="6" spans="1:6" s="8" customFormat="1" ht="27">
      <c r="A6" s="103" t="s">
        <v>216</v>
      </c>
      <c r="B6" s="103"/>
      <c r="C6" s="103"/>
      <c r="D6" s="103"/>
      <c r="E6" s="103"/>
      <c r="F6" s="6"/>
    </row>
    <row r="7" spans="1:6" s="8" customFormat="1" ht="15.75">
      <c r="A7" s="104" t="s">
        <v>58</v>
      </c>
      <c r="B7" s="104"/>
      <c r="C7" s="104"/>
      <c r="D7" s="104"/>
      <c r="E7" s="104"/>
      <c r="F7" s="6"/>
    </row>
    <row r="8" spans="1:6" s="8" customFormat="1" ht="15.75">
      <c r="A8" s="6"/>
      <c r="B8" s="6"/>
      <c r="C8" s="6"/>
      <c r="D8" s="6"/>
      <c r="E8" s="6"/>
      <c r="F8" s="6"/>
    </row>
    <row r="9" spans="1:6" s="8" customFormat="1" ht="15.75">
      <c r="A9" s="11" t="s">
        <v>54</v>
      </c>
      <c r="B9" s="12"/>
      <c r="C9" s="12"/>
      <c r="D9" s="12"/>
      <c r="E9" s="12"/>
      <c r="F9" s="6"/>
    </row>
    <row r="10" spans="1:6" s="8" customFormat="1" ht="15.75">
      <c r="A10" s="13" t="s">
        <v>217</v>
      </c>
      <c r="B10" s="12"/>
      <c r="C10" s="12"/>
      <c r="D10" s="12"/>
      <c r="E10" s="12"/>
      <c r="F10" s="6"/>
    </row>
    <row r="11" spans="1:6" s="8" customFormat="1" ht="15.75">
      <c r="A11" s="14" t="s">
        <v>257</v>
      </c>
      <c r="B11" s="12"/>
      <c r="C11" s="12"/>
      <c r="D11" s="12"/>
      <c r="E11" s="12"/>
      <c r="F11" s="6"/>
    </row>
    <row r="12" spans="1:6" s="8" customFormat="1" ht="15.75">
      <c r="A12" s="15" t="s">
        <v>218</v>
      </c>
      <c r="B12" s="12"/>
      <c r="C12" s="12"/>
      <c r="D12" s="12"/>
      <c r="E12" s="12"/>
      <c r="F12" s="6"/>
    </row>
    <row r="13" spans="1:6" s="8" customFormat="1" ht="15.75">
      <c r="A13" s="15" t="s">
        <v>16</v>
      </c>
      <c r="B13" s="12"/>
      <c r="C13" s="12"/>
      <c r="D13" s="12"/>
      <c r="E13" s="12"/>
      <c r="F13" s="6"/>
    </row>
    <row r="14" spans="1:6" s="8" customFormat="1" ht="15.75">
      <c r="A14" s="6" t="s">
        <v>258</v>
      </c>
      <c r="B14" s="12"/>
      <c r="C14" s="12"/>
      <c r="D14" s="12"/>
      <c r="E14" s="12"/>
      <c r="F14" s="6"/>
    </row>
    <row r="15" spans="1:6" s="8" customFormat="1" ht="15.75">
      <c r="A15" s="14" t="s">
        <v>259</v>
      </c>
      <c r="B15" s="12"/>
      <c r="C15" s="12"/>
      <c r="D15" s="12"/>
      <c r="E15" s="12"/>
      <c r="F15" s="6"/>
    </row>
    <row r="16" spans="1:6" s="8" customFormat="1" ht="15.75">
      <c r="A16" s="15" t="s">
        <v>218</v>
      </c>
      <c r="B16" s="12"/>
      <c r="C16" s="12"/>
      <c r="D16" s="12"/>
      <c r="E16" s="12"/>
      <c r="F16" s="6"/>
    </row>
    <row r="17" spans="1:6" s="8" customFormat="1" ht="15.75">
      <c r="A17" s="15" t="s">
        <v>17</v>
      </c>
      <c r="B17" s="12"/>
      <c r="C17" s="12"/>
      <c r="D17" s="6"/>
      <c r="E17" s="6"/>
      <c r="F17" s="6"/>
    </row>
    <row r="18" spans="1:6" s="8" customFormat="1" ht="15.75">
      <c r="A18" s="6" t="s">
        <v>260</v>
      </c>
      <c r="B18" s="12"/>
      <c r="C18" s="12"/>
      <c r="D18" s="6"/>
      <c r="E18" s="6"/>
      <c r="F18" s="6"/>
    </row>
    <row r="19" spans="1:6" s="8" customFormat="1" ht="15.75">
      <c r="A19" s="14" t="s">
        <v>261</v>
      </c>
      <c r="B19" s="12"/>
      <c r="C19" s="12"/>
      <c r="D19" s="6"/>
      <c r="E19" s="6"/>
      <c r="F19" s="6"/>
    </row>
    <row r="20" spans="1:6" s="8" customFormat="1" ht="15.75">
      <c r="A20" s="15" t="s">
        <v>218</v>
      </c>
      <c r="B20" s="12"/>
      <c r="C20" s="12"/>
      <c r="D20" s="6"/>
      <c r="E20" s="6"/>
      <c r="F20" s="6"/>
    </row>
    <row r="21" spans="1:6" s="8" customFormat="1" ht="15.75">
      <c r="A21" s="15" t="s">
        <v>18</v>
      </c>
      <c r="B21" s="12"/>
      <c r="C21" s="12"/>
      <c r="D21" s="6"/>
      <c r="E21" s="6"/>
      <c r="F21" s="6"/>
    </row>
    <row r="22" spans="1:6" s="8" customFormat="1" ht="15.75">
      <c r="A22" s="6" t="s">
        <v>284</v>
      </c>
      <c r="B22" s="12"/>
      <c r="C22" s="12"/>
      <c r="D22" s="6"/>
      <c r="E22" s="6"/>
      <c r="F22" s="6"/>
    </row>
    <row r="23" spans="1:6" s="8" customFormat="1" ht="15.75">
      <c r="A23" s="16" t="s">
        <v>262</v>
      </c>
      <c r="B23" s="12"/>
      <c r="C23" s="12"/>
      <c r="D23" s="6"/>
      <c r="E23" s="6"/>
      <c r="F23" s="6"/>
    </row>
    <row r="24" spans="1:6" s="8" customFormat="1" ht="15.75">
      <c r="A24" s="17" t="s">
        <v>263</v>
      </c>
      <c r="B24" s="12"/>
      <c r="C24" s="12"/>
      <c r="D24" s="6"/>
      <c r="E24" s="6"/>
      <c r="F24" s="6"/>
    </row>
    <row r="25" spans="1:6" s="8" customFormat="1" ht="15.75">
      <c r="A25" s="18" t="s">
        <v>264</v>
      </c>
      <c r="B25" s="19"/>
      <c r="C25" s="12"/>
      <c r="D25" s="6"/>
      <c r="E25" s="6"/>
      <c r="F25" s="6"/>
    </row>
    <row r="26" spans="1:6" s="8" customFormat="1" ht="15.75">
      <c r="A26" s="17" t="s">
        <v>19</v>
      </c>
      <c r="B26" s="12"/>
      <c r="C26" s="12"/>
      <c r="D26" s="6"/>
      <c r="E26" s="6"/>
      <c r="F26" s="6"/>
    </row>
    <row r="27" spans="1:6" s="8" customFormat="1" ht="15.75">
      <c r="A27" s="17"/>
      <c r="B27" s="12"/>
      <c r="C27" s="12"/>
      <c r="D27" s="6"/>
      <c r="E27" s="6"/>
      <c r="F27" s="6"/>
    </row>
    <row r="28" spans="1:6" s="8" customFormat="1" ht="15.75">
      <c r="A28" s="20" t="s">
        <v>55</v>
      </c>
      <c r="B28" s="12"/>
      <c r="C28" s="12"/>
      <c r="D28" s="6"/>
      <c r="E28" s="6"/>
      <c r="F28" s="6"/>
    </row>
    <row r="29" spans="1:6" s="8" customFormat="1" ht="15.75">
      <c r="A29" s="21" t="s">
        <v>265</v>
      </c>
      <c r="B29" s="22"/>
      <c r="C29" s="22"/>
      <c r="D29" s="6"/>
      <c r="E29" s="6"/>
      <c r="F29" s="6"/>
    </row>
    <row r="30" spans="1:6" s="8" customFormat="1" ht="15.75">
      <c r="A30" s="21" t="s">
        <v>219</v>
      </c>
      <c r="B30" s="22"/>
      <c r="C30" s="22"/>
      <c r="D30" s="6"/>
      <c r="E30" s="6"/>
      <c r="F30" s="6"/>
    </row>
    <row r="31" spans="1:6" s="8" customFormat="1" ht="15.75">
      <c r="A31" s="21" t="s">
        <v>220</v>
      </c>
      <c r="B31" s="22"/>
      <c r="C31" s="22"/>
      <c r="D31" s="6"/>
      <c r="E31" s="6"/>
      <c r="F31" s="6"/>
    </row>
    <row r="32" spans="1:6" s="8" customFormat="1" ht="15.75">
      <c r="A32" s="21" t="s">
        <v>20</v>
      </c>
      <c r="B32" s="22"/>
      <c r="C32" s="22"/>
      <c r="D32" s="6"/>
      <c r="E32" s="6"/>
      <c r="F32" s="6"/>
    </row>
    <row r="33" spans="1:6" s="8" customFormat="1" ht="15.75">
      <c r="A33" s="14" t="s">
        <v>266</v>
      </c>
      <c r="B33" s="12"/>
      <c r="C33" s="12"/>
      <c r="D33" s="12"/>
      <c r="E33" s="12"/>
      <c r="F33" s="6"/>
    </row>
    <row r="34" spans="1:6" s="8" customFormat="1" ht="15.75">
      <c r="A34" s="6" t="s">
        <v>22</v>
      </c>
      <c r="B34" s="12"/>
      <c r="C34" s="12">
        <v>1000</v>
      </c>
      <c r="D34" s="12">
        <v>300</v>
      </c>
      <c r="E34" s="12">
        <f>C34*D34</f>
        <v>300000</v>
      </c>
      <c r="F34" s="6"/>
    </row>
    <row r="35" spans="1:6" s="8" customFormat="1" ht="15.75">
      <c r="A35" s="6" t="s">
        <v>21</v>
      </c>
      <c r="B35" s="12"/>
      <c r="C35" s="12">
        <v>60000</v>
      </c>
      <c r="D35" s="12">
        <v>10</v>
      </c>
      <c r="E35" s="12">
        <f aca="true" t="shared" si="0" ref="E35:E42">C35*D35</f>
        <v>600000</v>
      </c>
      <c r="F35" s="6"/>
    </row>
    <row r="36" spans="1:6" s="8" customFormat="1" ht="15.75">
      <c r="A36" s="6" t="s">
        <v>23</v>
      </c>
      <c r="B36" s="12"/>
      <c r="C36" s="12">
        <v>40000</v>
      </c>
      <c r="D36" s="12">
        <v>2</v>
      </c>
      <c r="E36" s="12">
        <f t="shared" si="0"/>
        <v>80000</v>
      </c>
      <c r="F36" s="6"/>
    </row>
    <row r="37" spans="1:6" s="8" customFormat="1" ht="15.75">
      <c r="A37" s="6" t="s">
        <v>221</v>
      </c>
      <c r="B37" s="12"/>
      <c r="C37" s="12">
        <v>12000</v>
      </c>
      <c r="D37" s="12">
        <v>30</v>
      </c>
      <c r="E37" s="12">
        <f t="shared" si="0"/>
        <v>360000</v>
      </c>
      <c r="F37" s="6"/>
    </row>
    <row r="38" spans="1:6" s="8" customFormat="1" ht="15.75">
      <c r="A38" s="6" t="s">
        <v>24</v>
      </c>
      <c r="B38" s="12"/>
      <c r="C38" s="12">
        <v>40000</v>
      </c>
      <c r="D38" s="12">
        <v>2</v>
      </c>
      <c r="E38" s="12">
        <f t="shared" si="0"/>
        <v>80000</v>
      </c>
      <c r="F38" s="6"/>
    </row>
    <row r="39" spans="1:6" s="8" customFormat="1" ht="15.75">
      <c r="A39" s="6" t="s">
        <v>76</v>
      </c>
      <c r="B39" s="12"/>
      <c r="C39" s="12">
        <v>60000</v>
      </c>
      <c r="D39" s="12">
        <v>6</v>
      </c>
      <c r="E39" s="12">
        <f t="shared" si="0"/>
        <v>360000</v>
      </c>
      <c r="F39" s="6"/>
    </row>
    <row r="40" spans="1:6" s="8" customFormat="1" ht="15.75">
      <c r="A40" s="6" t="s">
        <v>26</v>
      </c>
      <c r="B40" s="12"/>
      <c r="C40" s="12">
        <v>20000</v>
      </c>
      <c r="D40" s="12">
        <v>28</v>
      </c>
      <c r="E40" s="12">
        <f t="shared" si="0"/>
        <v>560000</v>
      </c>
      <c r="F40" s="6"/>
    </row>
    <row r="41" spans="1:6" s="8" customFormat="1" ht="15.75">
      <c r="A41" s="6" t="s">
        <v>25</v>
      </c>
      <c r="B41" s="12"/>
      <c r="C41" s="12">
        <v>20000</v>
      </c>
      <c r="D41" s="12">
        <v>28</v>
      </c>
      <c r="E41" s="12">
        <f t="shared" si="0"/>
        <v>560000</v>
      </c>
      <c r="F41" s="6"/>
    </row>
    <row r="42" spans="1:6" s="8" customFormat="1" ht="15.75">
      <c r="A42" s="6" t="s">
        <v>27</v>
      </c>
      <c r="B42" s="12"/>
      <c r="C42" s="12">
        <v>30000</v>
      </c>
      <c r="D42" s="12">
        <v>60</v>
      </c>
      <c r="E42" s="12">
        <f t="shared" si="0"/>
        <v>1800000</v>
      </c>
      <c r="F42" s="6"/>
    </row>
    <row r="43" spans="1:6" s="8" customFormat="1" ht="15.75">
      <c r="A43" s="6"/>
      <c r="B43" s="23" t="s">
        <v>59</v>
      </c>
      <c r="C43" s="24"/>
      <c r="D43" s="1">
        <f>SUM(E34:E42)</f>
        <v>4700000</v>
      </c>
      <c r="E43" s="24"/>
      <c r="F43" s="6"/>
    </row>
    <row r="44" spans="1:6" s="8" customFormat="1" ht="17.25">
      <c r="A44" s="25" t="s">
        <v>222</v>
      </c>
      <c r="B44" s="23">
        <v>9</v>
      </c>
      <c r="C44" s="2">
        <f>D43*B44</f>
        <v>42300000</v>
      </c>
      <c r="D44" s="24"/>
      <c r="E44" s="24"/>
      <c r="F44" s="6"/>
    </row>
    <row r="45" spans="1:6" s="8" customFormat="1" ht="15.75">
      <c r="A45" s="14" t="s">
        <v>223</v>
      </c>
      <c r="B45" s="12"/>
      <c r="C45" s="12"/>
      <c r="D45" s="12"/>
      <c r="E45" s="12"/>
      <c r="F45" s="6"/>
    </row>
    <row r="46" spans="1:6" s="8" customFormat="1" ht="17.25">
      <c r="A46" s="27" t="s">
        <v>267</v>
      </c>
      <c r="B46" s="12"/>
      <c r="C46" s="12"/>
      <c r="D46" s="12"/>
      <c r="E46" s="12"/>
      <c r="F46" s="6"/>
    </row>
    <row r="47" spans="1:6" s="8" customFormat="1" ht="15.75">
      <c r="A47" s="6" t="s">
        <v>77</v>
      </c>
      <c r="B47" s="12"/>
      <c r="C47" s="12"/>
      <c r="D47" s="12"/>
      <c r="E47" s="12"/>
      <c r="F47" s="6"/>
    </row>
    <row r="48" spans="1:6" s="8" customFormat="1" ht="15.75">
      <c r="A48" s="17" t="s">
        <v>78</v>
      </c>
      <c r="B48" s="12">
        <v>30000</v>
      </c>
      <c r="C48" s="12">
        <v>5</v>
      </c>
      <c r="D48" s="12">
        <v>18</v>
      </c>
      <c r="E48" s="12">
        <f>B48*C48*D48</f>
        <v>2700000</v>
      </c>
      <c r="F48" s="6"/>
    </row>
    <row r="49" spans="1:6" s="8" customFormat="1" ht="17.25">
      <c r="A49" s="27" t="s">
        <v>28</v>
      </c>
      <c r="B49" s="12"/>
      <c r="C49" s="12"/>
      <c r="D49" s="12"/>
      <c r="E49" s="12"/>
      <c r="F49" s="6"/>
    </row>
    <row r="50" spans="1:6" s="8" customFormat="1" ht="15.75">
      <c r="A50" s="6" t="s">
        <v>15</v>
      </c>
      <c r="B50" s="12"/>
      <c r="C50" s="12"/>
      <c r="D50" s="12"/>
      <c r="E50" s="12"/>
      <c r="F50" s="6"/>
    </row>
    <row r="51" spans="1:6" s="8" customFormat="1" ht="15.75">
      <c r="A51" s="17" t="s">
        <v>29</v>
      </c>
      <c r="B51" s="12">
        <v>2</v>
      </c>
      <c r="C51" s="12">
        <v>25000</v>
      </c>
      <c r="D51" s="12">
        <v>30</v>
      </c>
      <c r="E51" s="12">
        <f>B51*C51*D51</f>
        <v>1500000</v>
      </c>
      <c r="F51" s="6"/>
    </row>
    <row r="52" spans="1:6" s="8" customFormat="1" ht="15.75">
      <c r="A52" s="17" t="s">
        <v>30</v>
      </c>
      <c r="B52" s="12"/>
      <c r="C52" s="12">
        <v>20000</v>
      </c>
      <c r="D52" s="12">
        <v>30</v>
      </c>
      <c r="E52" s="12">
        <f>C52*D52</f>
        <v>600000</v>
      </c>
      <c r="F52" s="6"/>
    </row>
    <row r="53" spans="1:6" s="8" customFormat="1" ht="15.75">
      <c r="A53" s="6" t="s">
        <v>268</v>
      </c>
      <c r="B53" s="12"/>
      <c r="C53" s="12"/>
      <c r="D53" s="12"/>
      <c r="E53" s="12"/>
      <c r="F53" s="6"/>
    </row>
    <row r="54" spans="1:6" s="8" customFormat="1" ht="15.75">
      <c r="A54" s="28" t="s">
        <v>224</v>
      </c>
      <c r="B54" s="12">
        <v>50000</v>
      </c>
      <c r="C54" s="12">
        <v>10</v>
      </c>
      <c r="D54" s="12">
        <v>12</v>
      </c>
      <c r="E54" s="12">
        <f>B54*C54*D54</f>
        <v>6000000</v>
      </c>
      <c r="F54" s="6"/>
    </row>
    <row r="55" spans="1:6" s="8" customFormat="1" ht="15.75">
      <c r="A55" s="6" t="s">
        <v>285</v>
      </c>
      <c r="B55" s="12"/>
      <c r="C55" s="12"/>
      <c r="D55" s="12"/>
      <c r="E55" s="12">
        <v>1000000</v>
      </c>
      <c r="F55" s="6"/>
    </row>
    <row r="56" spans="1:6" s="8" customFormat="1" ht="15.75">
      <c r="A56" s="6"/>
      <c r="B56" s="23" t="s">
        <v>59</v>
      </c>
      <c r="C56" s="24"/>
      <c r="D56" s="3">
        <f>SUM(E48:E55)</f>
        <v>11800000</v>
      </c>
      <c r="E56" s="12"/>
      <c r="F56" s="6"/>
    </row>
    <row r="57" spans="1:6" s="8" customFormat="1" ht="17.25">
      <c r="A57" s="25" t="s">
        <v>225</v>
      </c>
      <c r="B57" s="23">
        <v>9</v>
      </c>
      <c r="C57" s="96">
        <f>D56*B57</f>
        <v>106200000</v>
      </c>
      <c r="D57" s="22"/>
      <c r="E57" s="24"/>
      <c r="F57" s="6"/>
    </row>
    <row r="58" spans="1:6" s="8" customFormat="1" ht="15.75">
      <c r="A58" s="14" t="s">
        <v>4</v>
      </c>
      <c r="B58" s="12"/>
      <c r="C58" s="12"/>
      <c r="D58" s="12"/>
      <c r="E58" s="12"/>
      <c r="F58" s="6"/>
    </row>
    <row r="59" spans="1:6" s="8" customFormat="1" ht="17.25">
      <c r="A59" s="29" t="s">
        <v>249</v>
      </c>
      <c r="B59" s="12"/>
      <c r="C59" s="12"/>
      <c r="D59" s="12"/>
      <c r="E59" s="12"/>
      <c r="F59" s="6"/>
    </row>
    <row r="60" spans="1:6" s="8" customFormat="1" ht="17.25">
      <c r="A60" s="29" t="s">
        <v>250</v>
      </c>
      <c r="B60" s="12"/>
      <c r="C60" s="12"/>
      <c r="D60" s="12"/>
      <c r="E60" s="12"/>
      <c r="F60" s="6"/>
    </row>
    <row r="61" spans="1:6" s="8" customFormat="1" ht="17.25">
      <c r="A61" s="30" t="s">
        <v>251</v>
      </c>
      <c r="B61" s="12"/>
      <c r="C61" s="12"/>
      <c r="D61" s="12"/>
      <c r="E61" s="12"/>
      <c r="F61" s="6"/>
    </row>
    <row r="62" spans="1:6" s="8" customFormat="1" ht="15.75">
      <c r="A62" s="31" t="s">
        <v>5</v>
      </c>
      <c r="B62" s="12">
        <v>80000</v>
      </c>
      <c r="C62" s="12">
        <v>16</v>
      </c>
      <c r="D62" s="12">
        <f>B62*C62</f>
        <v>1280000</v>
      </c>
      <c r="E62" s="12"/>
      <c r="F62" s="6"/>
    </row>
    <row r="63" spans="1:6" s="8" customFormat="1" ht="15.75">
      <c r="A63" s="31" t="s">
        <v>6</v>
      </c>
      <c r="B63" s="12">
        <v>60000</v>
      </c>
      <c r="C63" s="12">
        <v>16</v>
      </c>
      <c r="D63" s="12">
        <f aca="true" t="shared" si="1" ref="D63:D86">B63*C63</f>
        <v>960000</v>
      </c>
      <c r="E63" s="12"/>
      <c r="F63" s="6"/>
    </row>
    <row r="64" spans="1:6" s="8" customFormat="1" ht="15.75">
      <c r="A64" s="31" t="s">
        <v>7</v>
      </c>
      <c r="B64" s="12">
        <v>45000</v>
      </c>
      <c r="C64" s="12">
        <v>16</v>
      </c>
      <c r="D64" s="12">
        <f t="shared" si="1"/>
        <v>720000</v>
      </c>
      <c r="E64" s="12"/>
      <c r="F64" s="6"/>
    </row>
    <row r="65" spans="1:6" s="8" customFormat="1" ht="17.25">
      <c r="A65" s="29" t="s">
        <v>252</v>
      </c>
      <c r="B65" s="12"/>
      <c r="C65" s="12"/>
      <c r="D65" s="12"/>
      <c r="E65" s="6"/>
      <c r="F65" s="6"/>
    </row>
    <row r="66" spans="1:6" s="8" customFormat="1" ht="17.25">
      <c r="A66" s="30" t="s">
        <v>251</v>
      </c>
      <c r="B66" s="12"/>
      <c r="C66" s="12"/>
      <c r="D66" s="12"/>
      <c r="E66" s="6"/>
      <c r="F66" s="6"/>
    </row>
    <row r="67" spans="1:6" s="8" customFormat="1" ht="15.75">
      <c r="A67" s="31" t="s">
        <v>5</v>
      </c>
      <c r="B67" s="12">
        <v>80000</v>
      </c>
      <c r="C67" s="12">
        <v>6</v>
      </c>
      <c r="D67" s="12">
        <f t="shared" si="1"/>
        <v>480000</v>
      </c>
      <c r="E67" s="6"/>
      <c r="F67" s="6"/>
    </row>
    <row r="68" spans="1:6" s="8" customFormat="1" ht="15.75">
      <c r="A68" s="31" t="s">
        <v>6</v>
      </c>
      <c r="B68" s="12">
        <v>60000</v>
      </c>
      <c r="C68" s="12">
        <v>6</v>
      </c>
      <c r="D68" s="12">
        <f t="shared" si="1"/>
        <v>360000</v>
      </c>
      <c r="E68" s="6"/>
      <c r="F68" s="6"/>
    </row>
    <row r="69" spans="1:6" s="8" customFormat="1" ht="15.75">
      <c r="A69" s="31" t="s">
        <v>31</v>
      </c>
      <c r="B69" s="12">
        <v>45000</v>
      </c>
      <c r="C69" s="12">
        <v>12</v>
      </c>
      <c r="D69" s="12">
        <f t="shared" si="1"/>
        <v>540000</v>
      </c>
      <c r="E69" s="6"/>
      <c r="F69" s="6"/>
    </row>
    <row r="70" spans="1:6" s="8" customFormat="1" ht="17.25">
      <c r="A70" s="32" t="s">
        <v>253</v>
      </c>
      <c r="B70" s="12"/>
      <c r="C70" s="12"/>
      <c r="D70" s="12"/>
      <c r="E70" s="6"/>
      <c r="F70" s="6"/>
    </row>
    <row r="71" spans="1:6" s="8" customFormat="1" ht="15.75">
      <c r="A71" s="31" t="s">
        <v>8</v>
      </c>
      <c r="B71" s="12">
        <v>120000</v>
      </c>
      <c r="C71" s="12">
        <v>6</v>
      </c>
      <c r="D71" s="12">
        <f t="shared" si="1"/>
        <v>720000</v>
      </c>
      <c r="E71" s="6"/>
      <c r="F71" s="6"/>
    </row>
    <row r="72" spans="1:6" s="8" customFormat="1" ht="15.75">
      <c r="A72" s="31" t="s">
        <v>9</v>
      </c>
      <c r="B72" s="12">
        <v>90000</v>
      </c>
      <c r="C72" s="12">
        <v>6</v>
      </c>
      <c r="D72" s="12">
        <f t="shared" si="1"/>
        <v>540000</v>
      </c>
      <c r="E72" s="6"/>
      <c r="F72" s="6"/>
    </row>
    <row r="73" spans="1:6" s="8" customFormat="1" ht="15.75">
      <c r="A73" s="31" t="s">
        <v>10</v>
      </c>
      <c r="B73" s="12">
        <v>70000</v>
      </c>
      <c r="C73" s="12">
        <v>12</v>
      </c>
      <c r="D73" s="12">
        <f t="shared" si="1"/>
        <v>840000</v>
      </c>
      <c r="E73" s="6"/>
      <c r="F73" s="6"/>
    </row>
    <row r="74" spans="1:6" s="8" customFormat="1" ht="17.25">
      <c r="A74" s="33" t="s">
        <v>254</v>
      </c>
      <c r="B74" s="12"/>
      <c r="C74" s="12"/>
      <c r="D74" s="12"/>
      <c r="E74" s="6"/>
      <c r="F74" s="6"/>
    </row>
    <row r="75" spans="1:6" s="8" customFormat="1" ht="17.25">
      <c r="A75" s="30" t="s">
        <v>251</v>
      </c>
      <c r="B75" s="12"/>
      <c r="C75" s="12"/>
      <c r="D75" s="12"/>
      <c r="E75" s="6"/>
      <c r="F75" s="6"/>
    </row>
    <row r="76" spans="1:6" s="8" customFormat="1" ht="15.75">
      <c r="A76" s="31" t="s">
        <v>5</v>
      </c>
      <c r="B76" s="12">
        <v>80000</v>
      </c>
      <c r="C76" s="12">
        <v>6</v>
      </c>
      <c r="D76" s="12">
        <f t="shared" si="1"/>
        <v>480000</v>
      </c>
      <c r="E76" s="6"/>
      <c r="F76" s="6"/>
    </row>
    <row r="77" spans="1:6" s="8" customFormat="1" ht="15.75">
      <c r="A77" s="31" t="s">
        <v>6</v>
      </c>
      <c r="B77" s="12">
        <v>60000</v>
      </c>
      <c r="C77" s="12">
        <v>6</v>
      </c>
      <c r="D77" s="12">
        <f t="shared" si="1"/>
        <v>360000</v>
      </c>
      <c r="E77" s="6"/>
      <c r="F77" s="6"/>
    </row>
    <row r="78" spans="1:6" s="8" customFormat="1" ht="15.75">
      <c r="A78" s="31" t="s">
        <v>31</v>
      </c>
      <c r="B78" s="12">
        <v>45000</v>
      </c>
      <c r="C78" s="12">
        <v>12</v>
      </c>
      <c r="D78" s="12">
        <f t="shared" si="1"/>
        <v>540000</v>
      </c>
      <c r="E78" s="6"/>
      <c r="F78" s="6"/>
    </row>
    <row r="79" spans="1:6" s="8" customFormat="1" ht="17.25">
      <c r="A79" s="32" t="s">
        <v>253</v>
      </c>
      <c r="B79" s="12"/>
      <c r="C79" s="12"/>
      <c r="D79" s="12"/>
      <c r="E79" s="6"/>
      <c r="F79" s="6"/>
    </row>
    <row r="80" spans="1:6" s="8" customFormat="1" ht="15.75">
      <c r="A80" s="31" t="s">
        <v>8</v>
      </c>
      <c r="B80" s="12">
        <v>120000</v>
      </c>
      <c r="C80" s="12">
        <v>6</v>
      </c>
      <c r="D80" s="12">
        <f t="shared" si="1"/>
        <v>720000</v>
      </c>
      <c r="E80" s="6"/>
      <c r="F80" s="6"/>
    </row>
    <row r="81" spans="1:6" s="8" customFormat="1" ht="15.75">
      <c r="A81" s="31" t="s">
        <v>9</v>
      </c>
      <c r="B81" s="12">
        <v>90000</v>
      </c>
      <c r="C81" s="12">
        <v>6</v>
      </c>
      <c r="D81" s="12">
        <f t="shared" si="1"/>
        <v>540000</v>
      </c>
      <c r="E81" s="12"/>
      <c r="F81" s="6"/>
    </row>
    <row r="82" spans="1:6" s="8" customFormat="1" ht="15.75">
      <c r="A82" s="31" t="s">
        <v>10</v>
      </c>
      <c r="B82" s="12">
        <v>70000</v>
      </c>
      <c r="C82" s="12">
        <v>12</v>
      </c>
      <c r="D82" s="12">
        <f t="shared" si="1"/>
        <v>840000</v>
      </c>
      <c r="E82" s="12"/>
      <c r="F82" s="6"/>
    </row>
    <row r="83" spans="1:6" s="8" customFormat="1" ht="17.25">
      <c r="A83" s="34" t="s">
        <v>255</v>
      </c>
      <c r="B83" s="12"/>
      <c r="C83" s="12"/>
      <c r="D83" s="12"/>
      <c r="E83" s="12"/>
      <c r="F83" s="6"/>
    </row>
    <row r="84" spans="1:6" s="8" customFormat="1" ht="15.75">
      <c r="A84" s="31" t="s">
        <v>11</v>
      </c>
      <c r="B84" s="12">
        <v>600000</v>
      </c>
      <c r="C84" s="12">
        <v>3</v>
      </c>
      <c r="D84" s="12">
        <f t="shared" si="1"/>
        <v>1800000</v>
      </c>
      <c r="E84" s="12"/>
      <c r="F84" s="6"/>
    </row>
    <row r="85" spans="1:6" s="8" customFormat="1" ht="15.75">
      <c r="A85" s="31" t="s">
        <v>12</v>
      </c>
      <c r="B85" s="12">
        <v>450000</v>
      </c>
      <c r="C85" s="12">
        <v>3</v>
      </c>
      <c r="D85" s="12">
        <f t="shared" si="1"/>
        <v>1350000</v>
      </c>
      <c r="E85" s="12"/>
      <c r="F85" s="6"/>
    </row>
    <row r="86" spans="1:6" s="8" customFormat="1" ht="15.75">
      <c r="A86" s="31" t="s">
        <v>13</v>
      </c>
      <c r="B86" s="12">
        <v>300000</v>
      </c>
      <c r="C86" s="12">
        <v>6</v>
      </c>
      <c r="D86" s="12">
        <f t="shared" si="1"/>
        <v>1800000</v>
      </c>
      <c r="E86" s="12"/>
      <c r="F86" s="6"/>
    </row>
    <row r="87" spans="1:6" s="8" customFormat="1" ht="17.25">
      <c r="A87" s="25"/>
      <c r="B87" s="23" t="s">
        <v>60</v>
      </c>
      <c r="C87" s="26"/>
      <c r="D87" s="3">
        <f>SUM(D62:D86)</f>
        <v>14870000</v>
      </c>
      <c r="E87" s="24"/>
      <c r="F87" s="6"/>
    </row>
    <row r="88" spans="1:6" s="8" customFormat="1" ht="17.25">
      <c r="A88" s="25" t="s">
        <v>227</v>
      </c>
      <c r="B88" s="23">
        <v>9</v>
      </c>
      <c r="C88" s="96">
        <f>D87*B88</f>
        <v>133830000</v>
      </c>
      <c r="D88" s="22"/>
      <c r="E88" s="24"/>
      <c r="F88" s="6"/>
    </row>
    <row r="89" spans="1:6" s="8" customFormat="1" ht="15.75">
      <c r="A89" s="14" t="s">
        <v>61</v>
      </c>
      <c r="B89" s="12"/>
      <c r="C89" s="12"/>
      <c r="D89" s="12"/>
      <c r="E89" s="12"/>
      <c r="F89" s="6"/>
    </row>
    <row r="90" spans="1:6" s="8" customFormat="1" ht="15.75">
      <c r="A90" s="6" t="s">
        <v>43</v>
      </c>
      <c r="B90" s="12"/>
      <c r="C90" s="12"/>
      <c r="D90" s="12"/>
      <c r="E90" s="12"/>
      <c r="F90" s="6"/>
    </row>
    <row r="91" spans="1:6" s="8" customFormat="1" ht="15.75">
      <c r="A91" s="6"/>
      <c r="B91" s="6">
        <v>135</v>
      </c>
      <c r="C91" s="12">
        <v>15000</v>
      </c>
      <c r="D91" s="12">
        <v>7</v>
      </c>
      <c r="E91" s="98">
        <f>B91*C91*D91</f>
        <v>14175000</v>
      </c>
      <c r="F91" s="6"/>
    </row>
    <row r="92" spans="1:6" s="8" customFormat="1" ht="15.75">
      <c r="A92" s="35" t="s">
        <v>32</v>
      </c>
      <c r="B92" s="36"/>
      <c r="C92" s="36"/>
      <c r="D92" s="36"/>
      <c r="E92" s="12"/>
      <c r="F92" s="6"/>
    </row>
    <row r="93" spans="1:6" s="8" customFormat="1" ht="15.75">
      <c r="A93" s="37" t="s">
        <v>3</v>
      </c>
      <c r="B93" s="36"/>
      <c r="C93" s="36">
        <v>50000</v>
      </c>
      <c r="D93" s="36">
        <v>86</v>
      </c>
      <c r="E93" s="12">
        <f>C93*D93</f>
        <v>4300000</v>
      </c>
      <c r="F93" s="6"/>
    </row>
    <row r="94" spans="1:6" s="8" customFormat="1" ht="15.75">
      <c r="A94" s="6" t="s">
        <v>66</v>
      </c>
      <c r="B94" s="12"/>
      <c r="C94" s="12"/>
      <c r="D94" s="12"/>
      <c r="E94" s="12">
        <v>3000000</v>
      </c>
      <c r="F94" s="6"/>
    </row>
    <row r="95" spans="1:6" s="8" customFormat="1" ht="15.75">
      <c r="A95" s="6"/>
      <c r="B95" s="38" t="s">
        <v>226</v>
      </c>
      <c r="C95" s="12"/>
      <c r="D95" s="3">
        <f>SUM(E91:E94)</f>
        <v>21475000</v>
      </c>
      <c r="E95" s="12"/>
      <c r="F95" s="6"/>
    </row>
    <row r="96" spans="1:6" s="8" customFormat="1" ht="17.25">
      <c r="A96" s="25" t="s">
        <v>14</v>
      </c>
      <c r="B96" s="23">
        <v>9</v>
      </c>
      <c r="C96" s="96">
        <f>D95*B96</f>
        <v>193275000</v>
      </c>
      <c r="D96" s="24"/>
      <c r="E96" s="24"/>
      <c r="F96" s="6"/>
    </row>
    <row r="97" spans="1:6" s="8" customFormat="1" ht="15.75">
      <c r="A97" s="6"/>
      <c r="B97" s="6"/>
      <c r="C97" s="6"/>
      <c r="D97" s="6"/>
      <c r="E97" s="6"/>
      <c r="F97" s="6"/>
    </row>
    <row r="98" spans="1:6" s="8" customFormat="1" ht="17.25">
      <c r="A98" s="111" t="s">
        <v>269</v>
      </c>
      <c r="B98" s="112"/>
      <c r="C98" s="97">
        <f>SUM(C44,C57,C88,C96)</f>
        <v>475605000</v>
      </c>
      <c r="D98" s="39"/>
      <c r="E98" s="40"/>
      <c r="F98" s="6"/>
    </row>
    <row r="99" spans="1:6" s="8" customFormat="1" ht="17.25">
      <c r="A99" s="41"/>
      <c r="B99" s="39"/>
      <c r="C99" s="40"/>
      <c r="D99" s="39"/>
      <c r="E99" s="40"/>
      <c r="F99" s="6"/>
    </row>
  </sheetData>
  <mergeCells count="7">
    <mergeCell ref="A6:E6"/>
    <mergeCell ref="A7:E7"/>
    <mergeCell ref="A98:B98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chauthanh_bentre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gia khoa</dc:creator>
  <cp:keywords/>
  <dc:description/>
  <cp:lastModifiedBy>User</cp:lastModifiedBy>
  <cp:lastPrinted>2010-06-25T08:55:29Z</cp:lastPrinted>
  <dcterms:created xsi:type="dcterms:W3CDTF">2010-05-20T13:40:48Z</dcterms:created>
  <dcterms:modified xsi:type="dcterms:W3CDTF">2010-07-06T00:56:51Z</dcterms:modified>
  <cp:category/>
  <cp:version/>
  <cp:contentType/>
  <cp:contentStatus/>
</cp:coreProperties>
</file>